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9" i="1" l="1"/>
  <c r="L108" i="1"/>
  <c r="L107" i="1"/>
  <c r="L106" i="1"/>
  <c r="L105" i="1"/>
  <c r="L104" i="1"/>
  <c r="L103" i="1"/>
  <c r="L102" i="1"/>
  <c r="L101" i="1"/>
  <c r="L100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0" i="1"/>
  <c r="L79" i="1"/>
  <c r="L78" i="1"/>
  <c r="L77" i="1"/>
  <c r="L76" i="1"/>
  <c r="L75" i="1"/>
  <c r="L74" i="1"/>
  <c r="L73" i="1"/>
  <c r="L72" i="1"/>
  <c r="F67" i="1" l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F61" i="1"/>
  <c r="L61" i="1" s="1"/>
  <c r="F60" i="1"/>
  <c r="L60" i="1" s="1"/>
  <c r="F59" i="1"/>
  <c r="L59" i="1" s="1"/>
  <c r="F58" i="1"/>
  <c r="L58" i="1" s="1"/>
  <c r="F57" i="1"/>
  <c r="L57" i="1" s="1"/>
  <c r="F54" i="1"/>
  <c r="L54" i="1" s="1"/>
  <c r="F53" i="1"/>
  <c r="L53" i="1" s="1"/>
  <c r="F52" i="1"/>
  <c r="L52" i="1" s="1"/>
  <c r="F51" i="1"/>
  <c r="L51" i="1" s="1"/>
  <c r="F50" i="1"/>
  <c r="L50" i="1" s="1"/>
  <c r="F47" i="1"/>
  <c r="L47" i="1" s="1"/>
  <c r="F46" i="1"/>
  <c r="L46" i="1" s="1"/>
  <c r="F45" i="1"/>
  <c r="L45" i="1" s="1"/>
  <c r="F44" i="1"/>
  <c r="L44" i="1" s="1"/>
  <c r="F43" i="1"/>
  <c r="L43" i="1" s="1"/>
  <c r="F42" i="1"/>
  <c r="L42" i="1" s="1"/>
  <c r="F41" i="1"/>
  <c r="L41" i="1" s="1"/>
  <c r="F40" i="1"/>
  <c r="L40" i="1" s="1"/>
  <c r="L39" i="1"/>
  <c r="F39" i="1"/>
  <c r="F38" i="1"/>
  <c r="L38" i="1" s="1"/>
  <c r="L33" i="1" l="1"/>
  <c r="F33" i="1"/>
  <c r="F32" i="1"/>
  <c r="L32" i="1" s="1"/>
  <c r="L31" i="1"/>
  <c r="F31" i="1"/>
  <c r="F30" i="1"/>
  <c r="L30" i="1" s="1"/>
  <c r="L29" i="1"/>
  <c r="F29" i="1"/>
  <c r="F28" i="1"/>
  <c r="L28" i="1" s="1"/>
  <c r="L27" i="1"/>
  <c r="F27" i="1"/>
  <c r="F26" i="1"/>
  <c r="L26" i="1" s="1"/>
  <c r="F23" i="1"/>
  <c r="L23" i="1" s="1"/>
  <c r="F22" i="1"/>
  <c r="L22" i="1" s="1"/>
  <c r="F21" i="1"/>
  <c r="L21" i="1" s="1"/>
  <c r="F20" i="1"/>
  <c r="L20" i="1" s="1"/>
  <c r="F19" i="1"/>
  <c r="L19" i="1" s="1"/>
  <c r="F18" i="1"/>
  <c r="L18" i="1" s="1"/>
  <c r="F17" i="1"/>
  <c r="L17" i="1" s="1"/>
  <c r="F16" i="1"/>
  <c r="L16" i="1" s="1"/>
  <c r="F15" i="1"/>
  <c r="L15" i="1" s="1"/>
  <c r="F14" i="1"/>
  <c r="L14" i="1" s="1"/>
  <c r="F11" i="1"/>
  <c r="L11" i="1" s="1"/>
  <c r="F10" i="1"/>
  <c r="L10" i="1" s="1"/>
  <c r="F9" i="1"/>
  <c r="L9" i="1" s="1"/>
  <c r="F8" i="1"/>
  <c r="L8" i="1" s="1"/>
  <c r="F7" i="1"/>
  <c r="L7" i="1" s="1"/>
  <c r="F6" i="1"/>
  <c r="L6" i="1" s="1"/>
  <c r="F5" i="1"/>
  <c r="L5" i="1" s="1"/>
  <c r="F4" i="1"/>
  <c r="L4" i="1" s="1"/>
</calcChain>
</file>

<file path=xl/sharedStrings.xml><?xml version="1.0" encoding="utf-8"?>
<sst xmlns="http://schemas.openxmlformats.org/spreadsheetml/2006/main" count="655" uniqueCount="248">
  <si>
    <t>2016级</t>
    <phoneticPr fontId="1" type="noConversion"/>
  </si>
  <si>
    <t>国家奖学金</t>
    <phoneticPr fontId="3" type="noConversion"/>
  </si>
  <si>
    <t>序号</t>
  </si>
  <si>
    <t>学号</t>
  </si>
  <si>
    <t>姓名</t>
  </si>
  <si>
    <t>绩点</t>
  </si>
  <si>
    <t>素质分</t>
  </si>
  <si>
    <t>首修平均分</t>
  </si>
  <si>
    <t>是否有首修不及格</t>
  </si>
  <si>
    <t>行为规范考评</t>
  </si>
  <si>
    <t>申请奖项1</t>
  </si>
  <si>
    <t>申请奖项2</t>
  </si>
  <si>
    <r>
      <t>加权分
（</t>
    </r>
    <r>
      <rPr>
        <sz val="10"/>
        <color indexed="8"/>
        <rFont val="宋体"/>
        <family val="3"/>
        <charset val="134"/>
      </rPr>
      <t>0.7*首修平均分+0.3*规格化素质分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</si>
  <si>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t>备注</t>
    <phoneticPr fontId="3" type="noConversion"/>
  </si>
  <si>
    <t>孙铭</t>
  </si>
  <si>
    <t>否</t>
  </si>
  <si>
    <t>优</t>
  </si>
  <si>
    <t>国家奖学金</t>
  </si>
  <si>
    <t>校长奖学金</t>
  </si>
  <si>
    <t>不满足成绩前10%</t>
    <phoneticPr fontId="3" type="noConversion"/>
  </si>
  <si>
    <t>02016521</t>
  </si>
  <si>
    <t>杜育瑞</t>
  </si>
  <si>
    <t>拟推荐获得国家奖学金</t>
    <phoneticPr fontId="3" type="noConversion"/>
  </si>
  <si>
    <t>02616113</t>
  </si>
  <si>
    <t>王家政</t>
  </si>
  <si>
    <t>02016229</t>
  </si>
  <si>
    <t>张乐</t>
  </si>
  <si>
    <t>02016502</t>
  </si>
  <si>
    <t>周家琪</t>
  </si>
  <si>
    <t>02616101</t>
  </si>
  <si>
    <t>戴松乔</t>
  </si>
  <si>
    <t>不满足成绩前10%</t>
    <phoneticPr fontId="3" type="noConversion"/>
  </si>
  <si>
    <t>02016217</t>
  </si>
  <si>
    <t>李海宾</t>
  </si>
  <si>
    <t>国家励志奖学金</t>
    <phoneticPr fontId="3" type="noConversion"/>
  </si>
  <si>
    <t>宋浩艺</t>
  </si>
  <si>
    <t>拟推荐获得国家励志奖学金</t>
    <phoneticPr fontId="3" type="noConversion"/>
  </si>
  <si>
    <t>02016405</t>
  </si>
  <si>
    <t>刘武</t>
  </si>
  <si>
    <t>国家励志奖学金</t>
  </si>
  <si>
    <t>校长奖学金</t>
    <phoneticPr fontId="3" type="noConversion"/>
  </si>
  <si>
    <t>02016315</t>
    <phoneticPr fontId="3" type="noConversion"/>
  </si>
  <si>
    <t>吴进锦</t>
    <phoneticPr fontId="3" type="noConversion"/>
  </si>
  <si>
    <t>否</t>
    <phoneticPr fontId="3" type="noConversion"/>
  </si>
  <si>
    <t>优</t>
    <phoneticPr fontId="3" type="noConversion"/>
  </si>
  <si>
    <t>无</t>
    <phoneticPr fontId="3" type="noConversion"/>
  </si>
  <si>
    <t>拟推荐获得国家励志奖学金（名额增补）</t>
    <phoneticPr fontId="3" type="noConversion"/>
  </si>
  <si>
    <t>02016424</t>
  </si>
  <si>
    <t>王帅</t>
  </si>
  <si>
    <t>拟推荐获得国家励志奖学金（名额增补）</t>
    <phoneticPr fontId="3" type="noConversion"/>
  </si>
  <si>
    <t>02016219</t>
    <phoneticPr fontId="3" type="noConversion"/>
  </si>
  <si>
    <t>徐本烊</t>
    <phoneticPr fontId="3" type="noConversion"/>
  </si>
  <si>
    <t>否</t>
    <phoneticPr fontId="3" type="noConversion"/>
  </si>
  <si>
    <t>无</t>
    <phoneticPr fontId="3" type="noConversion"/>
  </si>
  <si>
    <t>拟推荐获得国家励志奖学金（名额增补）</t>
    <phoneticPr fontId="3" type="noConversion"/>
  </si>
  <si>
    <t>02016633</t>
    <phoneticPr fontId="3" type="noConversion"/>
  </si>
  <si>
    <t>王世彬</t>
    <phoneticPr fontId="3" type="noConversion"/>
  </si>
  <si>
    <t>优</t>
    <phoneticPr fontId="3" type="noConversion"/>
  </si>
  <si>
    <t>国家励志奖学金</t>
    <phoneticPr fontId="3" type="noConversion"/>
  </si>
  <si>
    <t>无</t>
    <phoneticPr fontId="3" type="noConversion"/>
  </si>
  <si>
    <t>02016334</t>
  </si>
  <si>
    <t>涂国良</t>
  </si>
  <si>
    <t>有</t>
    <phoneticPr fontId="3" type="noConversion"/>
  </si>
  <si>
    <t>首修不及格</t>
    <phoneticPr fontId="3" type="noConversion"/>
  </si>
  <si>
    <t>郑也贞</t>
    <phoneticPr fontId="3" type="noConversion"/>
  </si>
  <si>
    <t>否</t>
    <phoneticPr fontId="3" type="noConversion"/>
  </si>
  <si>
    <t>良</t>
    <phoneticPr fontId="3" type="noConversion"/>
  </si>
  <si>
    <t>02016613</t>
  </si>
  <si>
    <t>朱泽达</t>
  </si>
  <si>
    <t>02016214</t>
  </si>
  <si>
    <t>熊冲</t>
  </si>
  <si>
    <t>1</t>
  </si>
  <si>
    <t>79.12</t>
  </si>
  <si>
    <t>良</t>
  </si>
  <si>
    <t>备注</t>
    <phoneticPr fontId="3" type="noConversion"/>
  </si>
  <si>
    <t>拟推荐获得校长奖学金</t>
    <phoneticPr fontId="3" type="noConversion"/>
  </si>
  <si>
    <t>拟推荐获得校长奖学金</t>
    <phoneticPr fontId="3" type="noConversion"/>
  </si>
  <si>
    <t>校长奖学金</t>
    <phoneticPr fontId="3" type="noConversion"/>
  </si>
  <si>
    <t>02616117</t>
  </si>
  <si>
    <t>02016131</t>
  </si>
  <si>
    <t>02016410</t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</si>
  <si>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（学年最高分82分）</t>
    </r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</si>
  <si>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（学年最高分82分）</t>
    </r>
    <phoneticPr fontId="3" type="noConversion"/>
  </si>
  <si>
    <t>2017级</t>
    <phoneticPr fontId="1" type="noConversion"/>
  </si>
  <si>
    <r>
      <t xml:space="preserve">总分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</si>
  <si>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t>备注</t>
  </si>
  <si>
    <t>02017311</t>
  </si>
  <si>
    <t>杨雯皓</t>
  </si>
  <si>
    <t>校长奖学金（绩点&lt;3.5）</t>
    <phoneticPr fontId="3" type="noConversion"/>
  </si>
  <si>
    <t>不满足前10%</t>
    <phoneticPr fontId="3" type="noConversion"/>
  </si>
  <si>
    <t>02017623</t>
    <phoneticPr fontId="3" type="noConversion"/>
  </si>
  <si>
    <t>潘毅峰</t>
    <phoneticPr fontId="3" type="noConversion"/>
  </si>
  <si>
    <t>优</t>
    <phoneticPr fontId="3" type="noConversion"/>
  </si>
  <si>
    <t>02017321</t>
    <phoneticPr fontId="3" type="noConversion"/>
  </si>
  <si>
    <t>章澳顺</t>
    <phoneticPr fontId="3" type="noConversion"/>
  </si>
  <si>
    <t>国家奖学金</t>
    <phoneticPr fontId="3" type="noConversion"/>
  </si>
  <si>
    <t>拟推荐</t>
    <phoneticPr fontId="3" type="noConversion"/>
  </si>
  <si>
    <t>02017204</t>
  </si>
  <si>
    <t>赵昊琳</t>
  </si>
  <si>
    <t>校长奖学金（绩点&lt;3.5）</t>
    <phoneticPr fontId="3" type="noConversion"/>
  </si>
  <si>
    <t>02017503</t>
  </si>
  <si>
    <t>曹宇婷</t>
  </si>
  <si>
    <t>拟推荐</t>
    <phoneticPr fontId="3" type="noConversion"/>
  </si>
  <si>
    <t>02017308</t>
  </si>
  <si>
    <t>韩文虎</t>
  </si>
  <si>
    <t>上学年已获</t>
    <phoneticPr fontId="3" type="noConversion"/>
  </si>
  <si>
    <t>02017413</t>
  </si>
  <si>
    <t>金旻辛</t>
  </si>
  <si>
    <t>02017316</t>
  </si>
  <si>
    <t>郑鸿璋</t>
  </si>
  <si>
    <t>不满足三好学生条件（体育）</t>
    <phoneticPr fontId="3" type="noConversion"/>
  </si>
  <si>
    <t>02017523</t>
  </si>
  <si>
    <t>殷昊</t>
  </si>
  <si>
    <t>拟推荐</t>
    <phoneticPr fontId="3" type="noConversion"/>
  </si>
  <si>
    <t>02017327</t>
    <phoneticPr fontId="3" type="noConversion"/>
  </si>
  <si>
    <t>黄汉文</t>
    <phoneticPr fontId="3" type="noConversion"/>
  </si>
  <si>
    <t>02617114</t>
  </si>
  <si>
    <t>李子硕</t>
  </si>
  <si>
    <t>拟推荐</t>
    <phoneticPr fontId="3" type="noConversion"/>
  </si>
  <si>
    <t>02017507</t>
  </si>
  <si>
    <t>贾英琦</t>
  </si>
  <si>
    <t>02617104</t>
  </si>
  <si>
    <t>罗梓月</t>
  </si>
  <si>
    <t>02017623</t>
  </si>
  <si>
    <t>陈月升</t>
  </si>
  <si>
    <t>02017428</t>
  </si>
  <si>
    <t>岑家欢</t>
  </si>
  <si>
    <t>02017126</t>
  </si>
  <si>
    <t>陆振哲</t>
  </si>
  <si>
    <t>谈秀丽</t>
  </si>
  <si>
    <t>上学年已获</t>
    <phoneticPr fontId="3" type="noConversion"/>
  </si>
  <si>
    <t>02017406</t>
  </si>
  <si>
    <t>张捷</t>
  </si>
  <si>
    <t>是</t>
  </si>
  <si>
    <t>首修不及格，上学年已获</t>
    <phoneticPr fontId="3" type="noConversion"/>
  </si>
  <si>
    <t>02617105</t>
  </si>
  <si>
    <t>巫明蓉</t>
  </si>
  <si>
    <t>上学年已获</t>
    <phoneticPr fontId="3" type="noConversion"/>
  </si>
  <si>
    <t>02017620</t>
  </si>
  <si>
    <t>范巧林</t>
  </si>
  <si>
    <t>02017522</t>
  </si>
  <si>
    <t>刘能</t>
  </si>
  <si>
    <t>02017517</t>
  </si>
  <si>
    <t>范世硕</t>
  </si>
  <si>
    <t>02617116</t>
  </si>
  <si>
    <t>郑尚青</t>
  </si>
  <si>
    <t>不满足前50%</t>
  </si>
  <si>
    <t>何金锋</t>
  </si>
  <si>
    <t>02017307</t>
  </si>
  <si>
    <t>张东风</t>
  </si>
  <si>
    <t xml:space="preserve">国家励志奖学金 </t>
    <phoneticPr fontId="3" type="noConversion"/>
  </si>
  <si>
    <t>02017323</t>
  </si>
  <si>
    <t>王文祥</t>
  </si>
  <si>
    <r>
      <t xml:space="preserve">规格化素质分
</t>
    </r>
    <r>
      <rPr>
        <sz val="8"/>
        <color indexed="8"/>
        <rFont val="宋体"/>
        <family val="3"/>
        <charset val="134"/>
      </rPr>
      <t>（学年最高103分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</si>
  <si>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r>
      <t xml:space="preserve">总分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</si>
  <si>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r>
      <t xml:space="preserve">总分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</si>
  <si>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r>
      <rPr>
        <sz val="11"/>
        <color indexed="8"/>
        <rFont val="宋体"/>
        <family val="3"/>
        <charset val="134"/>
      </rPr>
      <t>02617107</t>
    </r>
  </si>
  <si>
    <r>
      <rPr>
        <sz val="11"/>
        <color indexed="8"/>
        <rFont val="宋体"/>
        <family val="3"/>
        <charset val="134"/>
      </rPr>
      <t>02617121</t>
    </r>
  </si>
  <si>
    <r>
      <t xml:space="preserve">规格化素质分
</t>
    </r>
    <r>
      <rPr>
        <sz val="8"/>
        <color indexed="8"/>
        <rFont val="宋体"/>
        <family val="3"/>
        <charset val="134"/>
      </rPr>
      <t>（学年最高103分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</si>
  <si>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t xml:space="preserve"> 素质分</t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</si>
  <si>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（学年最高分83分）</t>
    </r>
    <phoneticPr fontId="3" type="noConversion"/>
  </si>
  <si>
    <t>首修平均分</t>
    <phoneticPr fontId="3" type="noConversion"/>
  </si>
  <si>
    <t>是否有首修不及格</t>
    <phoneticPr fontId="3" type="noConversion"/>
  </si>
  <si>
    <t>行为规范考评</t>
    <phoneticPr fontId="3" type="noConversion"/>
  </si>
  <si>
    <t>申请奖项</t>
    <phoneticPr fontId="3" type="noConversion"/>
  </si>
  <si>
    <r>
      <t xml:space="preserve">加权得分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</si>
  <si>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t>备注</t>
    <phoneticPr fontId="3" type="noConversion"/>
  </si>
  <si>
    <t>02018305</t>
  </si>
  <si>
    <t>葛明璇</t>
    <phoneticPr fontId="3" type="noConversion"/>
  </si>
  <si>
    <t>国家奖学金1</t>
    <phoneticPr fontId="3" type="noConversion"/>
  </si>
  <si>
    <t>02018401</t>
    <phoneticPr fontId="3" type="noConversion"/>
  </si>
  <si>
    <t>董心仪</t>
    <phoneticPr fontId="3" type="noConversion"/>
  </si>
  <si>
    <t>02018616</t>
    <phoneticPr fontId="3" type="noConversion"/>
  </si>
  <si>
    <t>秦楚晋</t>
    <phoneticPr fontId="3" type="noConversion"/>
  </si>
  <si>
    <t>拟推荐</t>
    <phoneticPr fontId="3" type="noConversion"/>
  </si>
  <si>
    <t>02018427</t>
  </si>
  <si>
    <t>姚亿丞</t>
    <phoneticPr fontId="3" type="noConversion"/>
  </si>
  <si>
    <t>02018430</t>
  </si>
  <si>
    <t>季睿</t>
    <phoneticPr fontId="3" type="noConversion"/>
  </si>
  <si>
    <t>02018209</t>
  </si>
  <si>
    <t>翟培然</t>
    <phoneticPr fontId="3" type="noConversion"/>
  </si>
  <si>
    <t>张辰骁</t>
    <phoneticPr fontId="3" type="noConversion"/>
  </si>
  <si>
    <t>国家奖学金1</t>
    <phoneticPr fontId="3" type="noConversion"/>
  </si>
  <si>
    <t>02618102</t>
    <phoneticPr fontId="3" type="noConversion"/>
  </si>
  <si>
    <t>侯俊琪</t>
    <phoneticPr fontId="3" type="noConversion"/>
  </si>
  <si>
    <t>国家奖学金2</t>
  </si>
  <si>
    <t>02018308</t>
  </si>
  <si>
    <t>王军飛</t>
    <phoneticPr fontId="3" type="noConversion"/>
  </si>
  <si>
    <t>首修平均分</t>
    <phoneticPr fontId="3" type="noConversion"/>
  </si>
  <si>
    <t>02018216</t>
  </si>
  <si>
    <t>赵起祥</t>
    <phoneticPr fontId="3" type="noConversion"/>
  </si>
  <si>
    <t>国家励志奖学金1</t>
    <phoneticPr fontId="3" type="noConversion"/>
  </si>
  <si>
    <t>02018406</t>
  </si>
  <si>
    <t>任佳伟</t>
    <phoneticPr fontId="3" type="noConversion"/>
  </si>
  <si>
    <t>国家励志奖学金1</t>
    <phoneticPr fontId="3" type="noConversion"/>
  </si>
  <si>
    <t>刘子龙</t>
    <phoneticPr fontId="3" type="noConversion"/>
  </si>
  <si>
    <t>否</t>
    <phoneticPr fontId="3" type="noConversion"/>
  </si>
  <si>
    <t>02018114</t>
  </si>
  <si>
    <t>吴波</t>
    <phoneticPr fontId="3" type="noConversion"/>
  </si>
  <si>
    <t>国家励志奖学金1</t>
    <phoneticPr fontId="3" type="noConversion"/>
  </si>
  <si>
    <t>02018313</t>
  </si>
  <si>
    <t>郭宏宇</t>
    <phoneticPr fontId="3" type="noConversion"/>
  </si>
  <si>
    <t>02618101</t>
  </si>
  <si>
    <t>蓝炜琴</t>
    <phoneticPr fontId="3" type="noConversion"/>
  </si>
  <si>
    <t>02018503</t>
    <phoneticPr fontId="3" type="noConversion"/>
  </si>
  <si>
    <t>孙萌</t>
    <phoneticPr fontId="3" type="noConversion"/>
  </si>
  <si>
    <t>否</t>
    <phoneticPr fontId="3" type="noConversion"/>
  </si>
  <si>
    <t>02018404</t>
    <phoneticPr fontId="3" type="noConversion"/>
  </si>
  <si>
    <t>李玉雪</t>
    <phoneticPr fontId="3" type="noConversion"/>
  </si>
  <si>
    <t>02018110</t>
    <phoneticPr fontId="3" type="noConversion"/>
  </si>
  <si>
    <t>周磊</t>
    <phoneticPr fontId="3" type="noConversion"/>
  </si>
  <si>
    <t>02018520</t>
  </si>
  <si>
    <t>史晓微</t>
    <phoneticPr fontId="3" type="noConversion"/>
  </si>
  <si>
    <t>02018429</t>
  </si>
  <si>
    <t>谷天龙</t>
    <phoneticPr fontId="3" type="noConversion"/>
  </si>
  <si>
    <t>景健</t>
    <phoneticPr fontId="3" type="noConversion"/>
  </si>
  <si>
    <t>拟推荐（名额增补）</t>
    <phoneticPr fontId="3" type="noConversion"/>
  </si>
  <si>
    <t>02018330</t>
  </si>
  <si>
    <t>赵小刚</t>
    <phoneticPr fontId="3" type="noConversion"/>
  </si>
  <si>
    <t>拟推荐（名额增补）</t>
    <phoneticPr fontId="3" type="noConversion"/>
  </si>
  <si>
    <t>02618114</t>
    <phoneticPr fontId="3" type="noConversion"/>
  </si>
  <si>
    <t>刘水有</t>
    <phoneticPr fontId="3" type="noConversion"/>
  </si>
  <si>
    <t>02018607</t>
    <phoneticPr fontId="3" type="noConversion"/>
  </si>
  <si>
    <t>梁晓乾</t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</si>
  <si>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（学年最高分83分）</t>
    </r>
    <phoneticPr fontId="3" type="noConversion"/>
  </si>
  <si>
    <t>是否有首修不及格</t>
    <phoneticPr fontId="3" type="noConversion"/>
  </si>
  <si>
    <t>葛明璇</t>
    <phoneticPr fontId="3" type="noConversion"/>
  </si>
  <si>
    <t>校长奖学金2</t>
    <phoneticPr fontId="3" type="noConversion"/>
  </si>
  <si>
    <t>02018401</t>
    <phoneticPr fontId="3" type="noConversion"/>
  </si>
  <si>
    <t>董心仪</t>
    <phoneticPr fontId="3" type="noConversion"/>
  </si>
  <si>
    <t>校长奖学金2</t>
    <phoneticPr fontId="3" type="noConversion"/>
  </si>
  <si>
    <t>02018616</t>
    <phoneticPr fontId="3" type="noConversion"/>
  </si>
  <si>
    <t>季睿</t>
    <phoneticPr fontId="3" type="noConversion"/>
  </si>
  <si>
    <t>翟培然</t>
    <phoneticPr fontId="3" type="noConversion"/>
  </si>
  <si>
    <t>张辰骁</t>
    <phoneticPr fontId="3" type="noConversion"/>
  </si>
  <si>
    <t>校长奖学金2</t>
    <phoneticPr fontId="3" type="noConversion"/>
  </si>
  <si>
    <t>02618102</t>
    <phoneticPr fontId="3" type="noConversion"/>
  </si>
  <si>
    <t>侯俊琪</t>
    <phoneticPr fontId="3" type="noConversion"/>
  </si>
  <si>
    <t>校长奖学金1</t>
    <phoneticPr fontId="3" type="noConversion"/>
  </si>
  <si>
    <t>王军飛</t>
    <phoneticPr fontId="3" type="noConversion"/>
  </si>
  <si>
    <t>02018404</t>
    <phoneticPr fontId="3" type="noConversion"/>
  </si>
  <si>
    <t>李玉雪</t>
    <phoneticPr fontId="3" type="noConversion"/>
  </si>
  <si>
    <t>优</t>
    <phoneticPr fontId="3" type="noConversion"/>
  </si>
  <si>
    <t>02018617</t>
    <phoneticPr fontId="3" type="noConversion"/>
  </si>
  <si>
    <t>02018511</t>
    <phoneticPr fontId="3" type="noConversion"/>
  </si>
  <si>
    <t>02018523</t>
    <phoneticPr fontId="3" type="noConversion"/>
  </si>
  <si>
    <t>02018511</t>
    <phoneticPr fontId="3" type="noConversion"/>
  </si>
  <si>
    <t>2018级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</si>
</sst>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.00"/>
    <numFmt numFmtId="178" formatCode="0.00_);[Red]\(0.00\)"/>
    <numFmt numFmtId="179" formatCode="0.00_ "/>
    <numFmt numFmtId="180" formatCode="0.0_);[Red]\(0.0\)"/>
    <numFmt numFmtId="181" formatCode="0.0_ 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3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/>
    </xf>
    <xf numFmtId="178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/>
    </xf>
    <xf numFmtId="179" fontId="6" fillId="0" borderId="1" xfId="0" applyNumberFormat="1" applyFont="1" applyBorder="1" applyAlignment="1">
      <alignment horizontal="center"/>
    </xf>
    <xf numFmtId="181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topLeftCell="A67" zoomScale="145" zoomScaleNormal="145" workbookViewId="0">
      <selection activeCell="E71" sqref="E71"/>
    </sheetView>
  </sheetViews>
  <sheetFormatPr defaultRowHeight="14.25" x14ac:dyDescent="0.2"/>
  <cols>
    <col min="1" max="1" width="5.25" bestFit="1" customWidth="1"/>
    <col min="4" max="5" width="9" customWidth="1"/>
    <col min="6" max="6" width="17.875" customWidth="1"/>
    <col min="7" max="7" width="11" customWidth="1"/>
    <col min="8" max="8" width="17.25" customWidth="1"/>
    <col min="9" max="9" width="13" customWidth="1"/>
    <col min="10" max="10" width="15.125" bestFit="1" customWidth="1"/>
    <col min="11" max="11" width="11" bestFit="1" customWidth="1"/>
    <col min="12" max="12" width="12.625" customWidth="1"/>
    <col min="13" max="13" width="38" customWidth="1"/>
  </cols>
  <sheetData>
    <row r="1" spans="1:13" ht="46.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52.5" x14ac:dyDescent="0.2">
      <c r="A3" s="5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1" t="s">
        <v>81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2" t="s">
        <v>12</v>
      </c>
      <c r="M3" s="22" t="s">
        <v>13</v>
      </c>
    </row>
    <row r="4" spans="1:13" x14ac:dyDescent="0.2">
      <c r="A4" s="5">
        <v>1</v>
      </c>
      <c r="B4" s="4" t="s">
        <v>78</v>
      </c>
      <c r="C4" s="5" t="s">
        <v>14</v>
      </c>
      <c r="D4" s="6">
        <v>4.01</v>
      </c>
      <c r="E4" s="7">
        <v>72</v>
      </c>
      <c r="F4" s="6">
        <f t="shared" ref="F4:F11" si="0">100*E4/82</f>
        <v>87.804878048780495</v>
      </c>
      <c r="G4" s="6">
        <v>90</v>
      </c>
      <c r="H4" s="5" t="s">
        <v>15</v>
      </c>
      <c r="I4" s="5" t="s">
        <v>16</v>
      </c>
      <c r="J4" s="23" t="s">
        <v>17</v>
      </c>
      <c r="K4" s="5" t="s">
        <v>18</v>
      </c>
      <c r="L4" s="6">
        <f t="shared" ref="L4:L11" si="1">0.7*G4+0.3*F4</f>
        <v>89.341463414634148</v>
      </c>
      <c r="M4" s="3" t="s">
        <v>19</v>
      </c>
    </row>
    <row r="5" spans="1:13" x14ac:dyDescent="0.2">
      <c r="A5" s="5">
        <v>2</v>
      </c>
      <c r="B5" s="4" t="s">
        <v>20</v>
      </c>
      <c r="C5" s="49" t="s">
        <v>21</v>
      </c>
      <c r="D5" s="6">
        <v>3.8740000000000001</v>
      </c>
      <c r="E5" s="7">
        <v>72</v>
      </c>
      <c r="F5" s="6">
        <f t="shared" si="0"/>
        <v>87.804878048780495</v>
      </c>
      <c r="G5" s="5">
        <v>88.68</v>
      </c>
      <c r="H5" s="5" t="s">
        <v>15</v>
      </c>
      <c r="I5" s="5" t="s">
        <v>16</v>
      </c>
      <c r="J5" s="5" t="s">
        <v>18</v>
      </c>
      <c r="K5" s="5" t="s">
        <v>17</v>
      </c>
      <c r="L5" s="6">
        <f t="shared" si="1"/>
        <v>88.417463414634142</v>
      </c>
      <c r="M5" s="40" t="s">
        <v>22</v>
      </c>
    </row>
    <row r="6" spans="1:13" x14ac:dyDescent="0.2">
      <c r="A6" s="8">
        <v>3</v>
      </c>
      <c r="B6" s="9" t="s">
        <v>23</v>
      </c>
      <c r="C6" s="8" t="s">
        <v>24</v>
      </c>
      <c r="D6" s="10">
        <v>3.8959999999999999</v>
      </c>
      <c r="E6" s="11">
        <v>62</v>
      </c>
      <c r="F6" s="6">
        <f t="shared" si="0"/>
        <v>75.609756097560975</v>
      </c>
      <c r="G6" s="12">
        <v>88.77</v>
      </c>
      <c r="H6" s="8" t="s">
        <v>15</v>
      </c>
      <c r="I6" s="8" t="s">
        <v>16</v>
      </c>
      <c r="J6" s="8" t="s">
        <v>18</v>
      </c>
      <c r="K6" s="13" t="s">
        <v>17</v>
      </c>
      <c r="L6" s="6">
        <f t="shared" si="1"/>
        <v>84.821926829268293</v>
      </c>
      <c r="M6" s="5"/>
    </row>
    <row r="7" spans="1:13" x14ac:dyDescent="0.2">
      <c r="A7" s="5">
        <v>4</v>
      </c>
      <c r="B7" s="4" t="s">
        <v>25</v>
      </c>
      <c r="C7" s="49" t="s">
        <v>26</v>
      </c>
      <c r="D7" s="6">
        <v>3.8839999999999999</v>
      </c>
      <c r="E7" s="7">
        <v>53.5</v>
      </c>
      <c r="F7" s="6">
        <f t="shared" si="0"/>
        <v>65.243902439024396</v>
      </c>
      <c r="G7" s="5">
        <v>88.53</v>
      </c>
      <c r="H7" s="5" t="s">
        <v>15</v>
      </c>
      <c r="I7" s="5" t="s">
        <v>16</v>
      </c>
      <c r="J7" s="5" t="s">
        <v>17</v>
      </c>
      <c r="K7" s="5" t="s">
        <v>18</v>
      </c>
      <c r="L7" s="6">
        <f t="shared" si="1"/>
        <v>81.544170731707311</v>
      </c>
      <c r="M7" s="40" t="s">
        <v>22</v>
      </c>
    </row>
    <row r="8" spans="1:13" x14ac:dyDescent="0.2">
      <c r="A8" s="5">
        <v>5</v>
      </c>
      <c r="B8" s="14" t="s">
        <v>27</v>
      </c>
      <c r="C8" s="15" t="s">
        <v>28</v>
      </c>
      <c r="D8" s="16">
        <v>3.6619999999999999</v>
      </c>
      <c r="E8" s="11">
        <v>43</v>
      </c>
      <c r="F8" s="6">
        <f t="shared" si="0"/>
        <v>52.439024390243901</v>
      </c>
      <c r="G8" s="8">
        <v>86.15</v>
      </c>
      <c r="H8" s="8" t="s">
        <v>15</v>
      </c>
      <c r="I8" s="8" t="s">
        <v>16</v>
      </c>
      <c r="J8" s="13" t="s">
        <v>17</v>
      </c>
      <c r="K8" s="8" t="s">
        <v>18</v>
      </c>
      <c r="L8" s="6">
        <f t="shared" si="1"/>
        <v>76.036707317073166</v>
      </c>
      <c r="M8" s="3" t="s">
        <v>19</v>
      </c>
    </row>
    <row r="9" spans="1:13" x14ac:dyDescent="0.2">
      <c r="A9" s="8">
        <v>6</v>
      </c>
      <c r="B9" s="9" t="s">
        <v>29</v>
      </c>
      <c r="C9" s="8" t="s">
        <v>30</v>
      </c>
      <c r="D9" s="16">
        <v>3.8140000000000001</v>
      </c>
      <c r="E9" s="11">
        <v>35</v>
      </c>
      <c r="F9" s="6">
        <f t="shared" si="0"/>
        <v>42.68292682926829</v>
      </c>
      <c r="G9" s="8">
        <v>87.49</v>
      </c>
      <c r="H9" s="8" t="s">
        <v>15</v>
      </c>
      <c r="I9" s="8" t="s">
        <v>16</v>
      </c>
      <c r="J9" s="13" t="s">
        <v>17</v>
      </c>
      <c r="K9" s="8" t="s">
        <v>18</v>
      </c>
      <c r="L9" s="6">
        <f t="shared" si="1"/>
        <v>74.047878048780476</v>
      </c>
      <c r="M9" s="3" t="s">
        <v>31</v>
      </c>
    </row>
    <row r="10" spans="1:13" x14ac:dyDescent="0.2">
      <c r="A10" s="5">
        <v>7</v>
      </c>
      <c r="B10" s="9" t="s">
        <v>32</v>
      </c>
      <c r="C10" s="8" t="s">
        <v>33</v>
      </c>
      <c r="D10" s="16">
        <v>4.0709999999999997</v>
      </c>
      <c r="E10" s="11">
        <v>17.5</v>
      </c>
      <c r="F10" s="6">
        <f t="shared" si="0"/>
        <v>21.341463414634145</v>
      </c>
      <c r="G10" s="8">
        <v>90.32</v>
      </c>
      <c r="H10" s="8" t="s">
        <v>15</v>
      </c>
      <c r="I10" s="8" t="s">
        <v>16</v>
      </c>
      <c r="J10" s="8" t="s">
        <v>34</v>
      </c>
      <c r="K10" s="8" t="s">
        <v>17</v>
      </c>
      <c r="L10" s="6">
        <f t="shared" si="1"/>
        <v>69.626439024390237</v>
      </c>
      <c r="M10" s="5"/>
    </row>
    <row r="11" spans="1:13" x14ac:dyDescent="0.2">
      <c r="A11" s="5">
        <v>8</v>
      </c>
      <c r="B11" s="4" t="s">
        <v>79</v>
      </c>
      <c r="C11" s="5" t="s">
        <v>35</v>
      </c>
      <c r="D11" s="6">
        <v>3.5550000000000002</v>
      </c>
      <c r="E11" s="7">
        <v>9.5</v>
      </c>
      <c r="F11" s="6">
        <f t="shared" si="0"/>
        <v>11.585365853658537</v>
      </c>
      <c r="G11" s="6">
        <v>85.4</v>
      </c>
      <c r="H11" s="8" t="s">
        <v>15</v>
      </c>
      <c r="I11" s="5" t="s">
        <v>16</v>
      </c>
      <c r="J11" s="23" t="s">
        <v>17</v>
      </c>
      <c r="K11" s="5" t="s">
        <v>18</v>
      </c>
      <c r="L11" s="6">
        <f t="shared" si="1"/>
        <v>63.255609756097563</v>
      </c>
      <c r="M11" s="3" t="s">
        <v>19</v>
      </c>
    </row>
    <row r="12" spans="1:13" ht="18.75" x14ac:dyDescent="0.2">
      <c r="A12" s="55" t="s">
        <v>34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 ht="52.5" x14ac:dyDescent="0.2">
      <c r="A13" s="5" t="s">
        <v>2</v>
      </c>
      <c r="B13" s="4" t="s">
        <v>3</v>
      </c>
      <c r="C13" s="5" t="s">
        <v>4</v>
      </c>
      <c r="D13" s="5" t="s">
        <v>5</v>
      </c>
      <c r="E13" s="5" t="s">
        <v>6</v>
      </c>
      <c r="F13" s="1" t="s">
        <v>82</v>
      </c>
      <c r="G13" s="5" t="s">
        <v>7</v>
      </c>
      <c r="H13" s="5" t="s">
        <v>8</v>
      </c>
      <c r="I13" s="5" t="s">
        <v>9</v>
      </c>
      <c r="J13" s="5" t="s">
        <v>10</v>
      </c>
      <c r="K13" s="5" t="s">
        <v>11</v>
      </c>
      <c r="L13" s="2" t="s">
        <v>12</v>
      </c>
      <c r="M13" s="22" t="s">
        <v>13</v>
      </c>
    </row>
    <row r="14" spans="1:13" x14ac:dyDescent="0.2">
      <c r="A14" s="8">
        <v>1</v>
      </c>
      <c r="B14" s="9" t="s">
        <v>32</v>
      </c>
      <c r="C14" s="50" t="s">
        <v>33</v>
      </c>
      <c r="D14" s="16">
        <v>4.0709999999999997</v>
      </c>
      <c r="E14" s="11">
        <v>17.5</v>
      </c>
      <c r="F14" s="6">
        <f t="shared" ref="F14:F23" si="2">100*E14/82</f>
        <v>21.341463414634145</v>
      </c>
      <c r="G14" s="8">
        <v>90.32</v>
      </c>
      <c r="H14" s="8" t="s">
        <v>15</v>
      </c>
      <c r="I14" s="8" t="s">
        <v>16</v>
      </c>
      <c r="J14" s="8" t="s">
        <v>34</v>
      </c>
      <c r="K14" s="8" t="s">
        <v>17</v>
      </c>
      <c r="L14" s="6">
        <f t="shared" ref="L14:L23" si="3">0.7*G14+0.3*F14</f>
        <v>69.626439024390237</v>
      </c>
      <c r="M14" s="40" t="s">
        <v>36</v>
      </c>
    </row>
    <row r="15" spans="1:13" x14ac:dyDescent="0.2">
      <c r="A15" s="5">
        <v>2</v>
      </c>
      <c r="B15" s="4" t="s">
        <v>37</v>
      </c>
      <c r="C15" s="49" t="s">
        <v>38</v>
      </c>
      <c r="D15" s="6">
        <v>3.46</v>
      </c>
      <c r="E15" s="7">
        <v>24.5</v>
      </c>
      <c r="F15" s="6">
        <f t="shared" si="2"/>
        <v>29.878048780487806</v>
      </c>
      <c r="G15" s="5">
        <v>84.26</v>
      </c>
      <c r="H15" s="5" t="s">
        <v>15</v>
      </c>
      <c r="I15" s="5" t="s">
        <v>16</v>
      </c>
      <c r="J15" s="5" t="s">
        <v>39</v>
      </c>
      <c r="K15" s="3" t="s">
        <v>40</v>
      </c>
      <c r="L15" s="6">
        <f t="shared" si="3"/>
        <v>67.945414634146346</v>
      </c>
      <c r="M15" s="40" t="s">
        <v>36</v>
      </c>
    </row>
    <row r="16" spans="1:13" x14ac:dyDescent="0.2">
      <c r="A16" s="5">
        <v>3</v>
      </c>
      <c r="B16" s="9" t="s">
        <v>41</v>
      </c>
      <c r="C16" s="50" t="s">
        <v>42</v>
      </c>
      <c r="D16" s="17">
        <v>3.379</v>
      </c>
      <c r="E16" s="11">
        <v>20</v>
      </c>
      <c r="F16" s="16">
        <f t="shared" si="2"/>
        <v>24.390243902439025</v>
      </c>
      <c r="G16" s="8">
        <v>83.44</v>
      </c>
      <c r="H16" s="8" t="s">
        <v>43</v>
      </c>
      <c r="I16" s="8" t="s">
        <v>44</v>
      </c>
      <c r="J16" s="8" t="s">
        <v>34</v>
      </c>
      <c r="K16" s="8" t="s">
        <v>45</v>
      </c>
      <c r="L16" s="6">
        <f t="shared" si="3"/>
        <v>65.725073170731704</v>
      </c>
      <c r="M16" s="40" t="s">
        <v>46</v>
      </c>
    </row>
    <row r="17" spans="1:13" x14ac:dyDescent="0.2">
      <c r="A17" s="8">
        <v>4</v>
      </c>
      <c r="B17" s="9" t="s">
        <v>47</v>
      </c>
      <c r="C17" s="50" t="s">
        <v>48</v>
      </c>
      <c r="D17" s="17">
        <v>3.86</v>
      </c>
      <c r="E17" s="11">
        <v>0</v>
      </c>
      <c r="F17" s="16">
        <f t="shared" si="2"/>
        <v>0</v>
      </c>
      <c r="G17" s="8">
        <v>89.01</v>
      </c>
      <c r="H17" s="8" t="s">
        <v>15</v>
      </c>
      <c r="I17" s="8" t="s">
        <v>16</v>
      </c>
      <c r="J17" s="8" t="s">
        <v>39</v>
      </c>
      <c r="K17" s="18" t="s">
        <v>45</v>
      </c>
      <c r="L17" s="6">
        <f t="shared" si="3"/>
        <v>62.307000000000002</v>
      </c>
      <c r="M17" s="40" t="s">
        <v>49</v>
      </c>
    </row>
    <row r="18" spans="1:13" x14ac:dyDescent="0.2">
      <c r="A18" s="5">
        <v>5</v>
      </c>
      <c r="B18" s="9" t="s">
        <v>50</v>
      </c>
      <c r="C18" s="50" t="s">
        <v>51</v>
      </c>
      <c r="D18" s="17">
        <v>3.3180000000000001</v>
      </c>
      <c r="E18" s="11">
        <v>11</v>
      </c>
      <c r="F18" s="16">
        <f t="shared" si="2"/>
        <v>13.414634146341463</v>
      </c>
      <c r="G18" s="8">
        <v>82.63</v>
      </c>
      <c r="H18" s="8" t="s">
        <v>52</v>
      </c>
      <c r="I18" s="8" t="s">
        <v>44</v>
      </c>
      <c r="J18" s="8" t="s">
        <v>34</v>
      </c>
      <c r="K18" s="18" t="s">
        <v>53</v>
      </c>
      <c r="L18" s="6">
        <f t="shared" si="3"/>
        <v>61.865390243902432</v>
      </c>
      <c r="M18" s="40" t="s">
        <v>54</v>
      </c>
    </row>
    <row r="19" spans="1:13" x14ac:dyDescent="0.2">
      <c r="A19" s="5">
        <v>6</v>
      </c>
      <c r="B19" s="9" t="s">
        <v>55</v>
      </c>
      <c r="C19" s="50" t="s">
        <v>56</v>
      </c>
      <c r="D19" s="17">
        <v>2.8889999999999998</v>
      </c>
      <c r="E19" s="11">
        <v>13</v>
      </c>
      <c r="F19" s="16">
        <f t="shared" si="2"/>
        <v>15.853658536585366</v>
      </c>
      <c r="G19" s="8">
        <v>78.59</v>
      </c>
      <c r="H19" s="8" t="s">
        <v>52</v>
      </c>
      <c r="I19" s="8" t="s">
        <v>57</v>
      </c>
      <c r="J19" s="8" t="s">
        <v>58</v>
      </c>
      <c r="K19" s="18" t="s">
        <v>59</v>
      </c>
      <c r="L19" s="6">
        <f t="shared" si="3"/>
        <v>59.769097560975609</v>
      </c>
      <c r="M19" s="40" t="s">
        <v>54</v>
      </c>
    </row>
    <row r="20" spans="1:13" x14ac:dyDescent="0.2">
      <c r="A20" s="8">
        <v>7</v>
      </c>
      <c r="B20" s="9" t="s">
        <v>60</v>
      </c>
      <c r="C20" s="8" t="s">
        <v>61</v>
      </c>
      <c r="D20" s="17">
        <v>2.8740000000000001</v>
      </c>
      <c r="E20" s="11">
        <v>8</v>
      </c>
      <c r="F20" s="16">
        <f t="shared" si="2"/>
        <v>9.7560975609756095</v>
      </c>
      <c r="G20" s="8">
        <v>79.510000000000005</v>
      </c>
      <c r="H20" s="13" t="s">
        <v>62</v>
      </c>
      <c r="I20" s="8" t="s">
        <v>16</v>
      </c>
      <c r="J20" s="8" t="s">
        <v>39</v>
      </c>
      <c r="K20" s="8" t="s">
        <v>45</v>
      </c>
      <c r="L20" s="6">
        <f t="shared" si="3"/>
        <v>58.583829268292689</v>
      </c>
      <c r="M20" s="19" t="s">
        <v>63</v>
      </c>
    </row>
    <row r="21" spans="1:13" x14ac:dyDescent="0.2">
      <c r="A21" s="5">
        <v>8</v>
      </c>
      <c r="B21" s="20" t="s">
        <v>80</v>
      </c>
      <c r="C21" s="42" t="s">
        <v>64</v>
      </c>
      <c r="D21" s="5">
        <v>3.27</v>
      </c>
      <c r="E21" s="7">
        <v>0</v>
      </c>
      <c r="F21" s="6">
        <f t="shared" si="2"/>
        <v>0</v>
      </c>
      <c r="G21" s="5">
        <v>82.68</v>
      </c>
      <c r="H21" s="3" t="s">
        <v>65</v>
      </c>
      <c r="I21" s="21" t="s">
        <v>66</v>
      </c>
      <c r="J21" s="22" t="s">
        <v>39</v>
      </c>
      <c r="K21" s="3" t="s">
        <v>53</v>
      </c>
      <c r="L21" s="6">
        <f t="shared" si="3"/>
        <v>57.875999999999998</v>
      </c>
      <c r="M21" s="40" t="s">
        <v>54</v>
      </c>
    </row>
    <row r="22" spans="1:13" x14ac:dyDescent="0.2">
      <c r="A22" s="5">
        <v>9</v>
      </c>
      <c r="B22" s="24" t="s">
        <v>67</v>
      </c>
      <c r="C22" s="51" t="s">
        <v>68</v>
      </c>
      <c r="D22" s="25">
        <v>3.2410000000000001</v>
      </c>
      <c r="E22" s="26">
        <v>0</v>
      </c>
      <c r="F22" s="6">
        <f t="shared" si="2"/>
        <v>0</v>
      </c>
      <c r="G22" s="22">
        <v>82.19</v>
      </c>
      <c r="H22" s="22" t="s">
        <v>15</v>
      </c>
      <c r="I22" s="21" t="s">
        <v>57</v>
      </c>
      <c r="J22" s="22" t="s">
        <v>39</v>
      </c>
      <c r="K22" s="21" t="s">
        <v>53</v>
      </c>
      <c r="L22" s="6">
        <f t="shared" si="3"/>
        <v>57.532999999999994</v>
      </c>
      <c r="M22" s="40" t="s">
        <v>54</v>
      </c>
    </row>
    <row r="23" spans="1:13" x14ac:dyDescent="0.2">
      <c r="A23" s="8">
        <v>10</v>
      </c>
      <c r="B23" s="9" t="s">
        <v>69</v>
      </c>
      <c r="C23" s="8" t="s">
        <v>70</v>
      </c>
      <c r="D23" s="17">
        <v>2.8839999999999999</v>
      </c>
      <c r="E23" s="11" t="s">
        <v>71</v>
      </c>
      <c r="F23" s="16">
        <f t="shared" si="2"/>
        <v>1.2195121951219512</v>
      </c>
      <c r="G23" s="8" t="s">
        <v>72</v>
      </c>
      <c r="H23" s="8" t="s">
        <v>65</v>
      </c>
      <c r="I23" s="8" t="s">
        <v>73</v>
      </c>
      <c r="J23" s="8" t="s">
        <v>39</v>
      </c>
      <c r="K23" s="8" t="s">
        <v>53</v>
      </c>
      <c r="L23" s="6">
        <f t="shared" si="3"/>
        <v>55.749853658536587</v>
      </c>
      <c r="M23" s="8"/>
    </row>
    <row r="24" spans="1:13" ht="18.75" x14ac:dyDescent="0.25">
      <c r="A24" s="56" t="s">
        <v>40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3" ht="52.5" x14ac:dyDescent="0.2">
      <c r="A25" s="5" t="s">
        <v>2</v>
      </c>
      <c r="B25" s="4" t="s">
        <v>3</v>
      </c>
      <c r="C25" s="5" t="s">
        <v>4</v>
      </c>
      <c r="D25" s="5" t="s">
        <v>5</v>
      </c>
      <c r="E25" s="5" t="s">
        <v>6</v>
      </c>
      <c r="F25" s="1" t="s">
        <v>81</v>
      </c>
      <c r="G25" s="5" t="s">
        <v>7</v>
      </c>
      <c r="H25" s="5" t="s">
        <v>8</v>
      </c>
      <c r="I25" s="5" t="s">
        <v>9</v>
      </c>
      <c r="J25" s="5" t="s">
        <v>10</v>
      </c>
      <c r="K25" s="5" t="s">
        <v>11</v>
      </c>
      <c r="L25" s="2" t="s">
        <v>12</v>
      </c>
      <c r="M25" s="22" t="s">
        <v>74</v>
      </c>
    </row>
    <row r="26" spans="1:13" x14ac:dyDescent="0.2">
      <c r="A26" s="5">
        <v>1</v>
      </c>
      <c r="B26" s="4" t="s">
        <v>78</v>
      </c>
      <c r="C26" s="49" t="s">
        <v>14</v>
      </c>
      <c r="D26" s="6">
        <v>4.01</v>
      </c>
      <c r="E26" s="7">
        <v>72</v>
      </c>
      <c r="F26" s="6">
        <f t="shared" ref="F26:F33" si="4">100*E26/82</f>
        <v>87.804878048780495</v>
      </c>
      <c r="G26" s="6">
        <v>90</v>
      </c>
      <c r="H26" s="5" t="s">
        <v>15</v>
      </c>
      <c r="I26" s="5" t="s">
        <v>16</v>
      </c>
      <c r="J26" s="23" t="s">
        <v>17</v>
      </c>
      <c r="K26" s="5" t="s">
        <v>18</v>
      </c>
      <c r="L26" s="6">
        <f t="shared" ref="L26:L33" si="5">0.7*G26+0.3*F26</f>
        <v>89.341463414634148</v>
      </c>
      <c r="M26" s="40" t="s">
        <v>75</v>
      </c>
    </row>
    <row r="27" spans="1:13" x14ac:dyDescent="0.2">
      <c r="A27" s="5">
        <v>2</v>
      </c>
      <c r="B27" s="4" t="s">
        <v>20</v>
      </c>
      <c r="C27" s="5" t="s">
        <v>21</v>
      </c>
      <c r="D27" s="6">
        <v>3.8740000000000001</v>
      </c>
      <c r="E27" s="7">
        <v>72</v>
      </c>
      <c r="F27" s="6">
        <f t="shared" si="4"/>
        <v>87.804878048780495</v>
      </c>
      <c r="G27" s="5">
        <v>88.68</v>
      </c>
      <c r="H27" s="5" t="s">
        <v>15</v>
      </c>
      <c r="I27" s="5" t="s">
        <v>16</v>
      </c>
      <c r="J27" s="5" t="s">
        <v>18</v>
      </c>
      <c r="K27" s="5" t="s">
        <v>17</v>
      </c>
      <c r="L27" s="6">
        <f t="shared" si="5"/>
        <v>88.417463414634142</v>
      </c>
      <c r="M27" s="5"/>
    </row>
    <row r="28" spans="1:13" x14ac:dyDescent="0.2">
      <c r="A28" s="8">
        <v>3</v>
      </c>
      <c r="B28" s="9" t="s">
        <v>23</v>
      </c>
      <c r="C28" s="50" t="s">
        <v>24</v>
      </c>
      <c r="D28" s="10">
        <v>3.8959999999999999</v>
      </c>
      <c r="E28" s="11">
        <v>62</v>
      </c>
      <c r="F28" s="6">
        <f t="shared" si="4"/>
        <v>75.609756097560975</v>
      </c>
      <c r="G28" s="12">
        <v>88.77</v>
      </c>
      <c r="H28" s="8" t="s">
        <v>15</v>
      </c>
      <c r="I28" s="8" t="s">
        <v>16</v>
      </c>
      <c r="J28" s="8" t="s">
        <v>18</v>
      </c>
      <c r="K28" s="13" t="s">
        <v>17</v>
      </c>
      <c r="L28" s="6">
        <f t="shared" si="5"/>
        <v>84.821926829268293</v>
      </c>
      <c r="M28" s="40" t="s">
        <v>76</v>
      </c>
    </row>
    <row r="29" spans="1:13" x14ac:dyDescent="0.2">
      <c r="A29" s="5">
        <v>4</v>
      </c>
      <c r="B29" s="4" t="s">
        <v>25</v>
      </c>
      <c r="C29" s="5" t="s">
        <v>26</v>
      </c>
      <c r="D29" s="6">
        <v>3.8839999999999999</v>
      </c>
      <c r="E29" s="7">
        <v>53.5</v>
      </c>
      <c r="F29" s="6">
        <f t="shared" si="4"/>
        <v>65.243902439024396</v>
      </c>
      <c r="G29" s="5">
        <v>88.53</v>
      </c>
      <c r="H29" s="5" t="s">
        <v>15</v>
      </c>
      <c r="I29" s="5" t="s">
        <v>16</v>
      </c>
      <c r="J29" s="5" t="s">
        <v>17</v>
      </c>
      <c r="K29" s="5" t="s">
        <v>18</v>
      </c>
      <c r="L29" s="6">
        <f t="shared" si="5"/>
        <v>81.544170731707311</v>
      </c>
      <c r="M29" s="5"/>
    </row>
    <row r="30" spans="1:13" x14ac:dyDescent="0.2">
      <c r="A30" s="5">
        <v>5</v>
      </c>
      <c r="B30" s="14" t="s">
        <v>27</v>
      </c>
      <c r="C30" s="15" t="s">
        <v>28</v>
      </c>
      <c r="D30" s="16">
        <v>3.6619999999999999</v>
      </c>
      <c r="E30" s="11">
        <v>43</v>
      </c>
      <c r="F30" s="6">
        <f t="shared" si="4"/>
        <v>52.439024390243901</v>
      </c>
      <c r="G30" s="8">
        <v>86.15</v>
      </c>
      <c r="H30" s="8" t="s">
        <v>15</v>
      </c>
      <c r="I30" s="8" t="s">
        <v>16</v>
      </c>
      <c r="J30" s="13" t="s">
        <v>17</v>
      </c>
      <c r="K30" s="8" t="s">
        <v>18</v>
      </c>
      <c r="L30" s="6">
        <f t="shared" si="5"/>
        <v>76.036707317073166</v>
      </c>
      <c r="M30" s="5"/>
    </row>
    <row r="31" spans="1:13" x14ac:dyDescent="0.2">
      <c r="A31" s="8">
        <v>6</v>
      </c>
      <c r="B31" s="9" t="s">
        <v>29</v>
      </c>
      <c r="C31" s="8" t="s">
        <v>30</v>
      </c>
      <c r="D31" s="16">
        <v>3.8140000000000001</v>
      </c>
      <c r="E31" s="11">
        <v>35</v>
      </c>
      <c r="F31" s="6">
        <f t="shared" si="4"/>
        <v>42.68292682926829</v>
      </c>
      <c r="G31" s="8">
        <v>87.49</v>
      </c>
      <c r="H31" s="8" t="s">
        <v>15</v>
      </c>
      <c r="I31" s="8" t="s">
        <v>16</v>
      </c>
      <c r="J31" s="13" t="s">
        <v>17</v>
      </c>
      <c r="K31" s="8" t="s">
        <v>18</v>
      </c>
      <c r="L31" s="6">
        <f t="shared" si="5"/>
        <v>74.047878048780476</v>
      </c>
      <c r="M31" s="5"/>
    </row>
    <row r="32" spans="1:13" x14ac:dyDescent="0.2">
      <c r="A32" s="5">
        <v>7</v>
      </c>
      <c r="B32" s="4" t="s">
        <v>37</v>
      </c>
      <c r="C32" s="5" t="s">
        <v>38</v>
      </c>
      <c r="D32" s="6">
        <v>3.46</v>
      </c>
      <c r="E32" s="7">
        <v>24.5</v>
      </c>
      <c r="F32" s="6">
        <f t="shared" si="4"/>
        <v>29.878048780487806</v>
      </c>
      <c r="G32" s="5">
        <v>84.26</v>
      </c>
      <c r="H32" s="5" t="s">
        <v>15</v>
      </c>
      <c r="I32" s="5" t="s">
        <v>16</v>
      </c>
      <c r="J32" s="5" t="s">
        <v>39</v>
      </c>
      <c r="K32" s="3" t="s">
        <v>77</v>
      </c>
      <c r="L32" s="6">
        <f t="shared" si="5"/>
        <v>67.945414634146346</v>
      </c>
      <c r="M32" s="5"/>
    </row>
    <row r="33" spans="1:13" x14ac:dyDescent="0.2">
      <c r="A33" s="5">
        <v>8</v>
      </c>
      <c r="B33" s="4" t="s">
        <v>79</v>
      </c>
      <c r="C33" s="5" t="s">
        <v>35</v>
      </c>
      <c r="D33" s="6">
        <v>3.5550000000000002</v>
      </c>
      <c r="E33" s="7">
        <v>9.5</v>
      </c>
      <c r="F33" s="6">
        <f t="shared" si="4"/>
        <v>11.585365853658537</v>
      </c>
      <c r="G33" s="6">
        <v>85.4</v>
      </c>
      <c r="H33" s="8" t="s">
        <v>15</v>
      </c>
      <c r="I33" s="5" t="s">
        <v>16</v>
      </c>
      <c r="J33" s="23" t="s">
        <v>17</v>
      </c>
      <c r="K33" s="5" t="s">
        <v>18</v>
      </c>
      <c r="L33" s="6">
        <f t="shared" si="5"/>
        <v>63.255609756097563</v>
      </c>
      <c r="M33" s="5"/>
    </row>
    <row r="35" spans="1:13" ht="46.5" x14ac:dyDescent="0.2">
      <c r="A35" s="68" t="s">
        <v>83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ht="18.75" x14ac:dyDescent="0.25">
      <c r="A36" s="57" t="s">
        <v>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9"/>
    </row>
    <row r="37" spans="1:13" ht="47.25" x14ac:dyDescent="0.2">
      <c r="A37" s="5" t="s">
        <v>2</v>
      </c>
      <c r="B37" s="4" t="s">
        <v>3</v>
      </c>
      <c r="C37" s="5" t="s">
        <v>4</v>
      </c>
      <c r="D37" s="5" t="s">
        <v>5</v>
      </c>
      <c r="E37" s="5" t="s">
        <v>6</v>
      </c>
      <c r="F37" s="1" t="s">
        <v>153</v>
      </c>
      <c r="G37" s="3" t="s">
        <v>7</v>
      </c>
      <c r="H37" s="3" t="s">
        <v>8</v>
      </c>
      <c r="I37" s="3" t="s">
        <v>9</v>
      </c>
      <c r="J37" s="4" t="s">
        <v>10</v>
      </c>
      <c r="K37" s="4" t="s">
        <v>11</v>
      </c>
      <c r="L37" s="27" t="s">
        <v>154</v>
      </c>
      <c r="M37" s="4" t="s">
        <v>85</v>
      </c>
    </row>
    <row r="38" spans="1:13" x14ac:dyDescent="0.2">
      <c r="A38" s="34">
        <v>1</v>
      </c>
      <c r="B38" s="28" t="s">
        <v>86</v>
      </c>
      <c r="C38" s="28" t="s">
        <v>87</v>
      </c>
      <c r="D38" s="29">
        <v>3.3079999999999998</v>
      </c>
      <c r="E38" s="30">
        <v>78.5</v>
      </c>
      <c r="F38" s="28">
        <f t="shared" ref="F38:F47" si="6">E38*100/103</f>
        <v>76.213592233009706</v>
      </c>
      <c r="G38" s="29">
        <v>82</v>
      </c>
      <c r="H38" s="28" t="s">
        <v>15</v>
      </c>
      <c r="I38" s="28" t="s">
        <v>16</v>
      </c>
      <c r="J38" s="28" t="s">
        <v>17</v>
      </c>
      <c r="K38" s="28" t="s">
        <v>88</v>
      </c>
      <c r="L38" s="28">
        <f t="shared" ref="L38:L47" si="7">G38*0.7+F38*0.3</f>
        <v>80.264077669902917</v>
      </c>
      <c r="M38" s="31" t="s">
        <v>89</v>
      </c>
    </row>
    <row r="39" spans="1:13" x14ac:dyDescent="0.2">
      <c r="A39" s="34">
        <v>2</v>
      </c>
      <c r="B39" s="28" t="s">
        <v>90</v>
      </c>
      <c r="C39" s="28" t="s">
        <v>91</v>
      </c>
      <c r="D39" s="29">
        <v>3.6459999999999999</v>
      </c>
      <c r="E39" s="30">
        <v>67.5</v>
      </c>
      <c r="F39" s="28">
        <f>E39*100/103</f>
        <v>65.533980582524265</v>
      </c>
      <c r="G39" s="29">
        <v>86.24</v>
      </c>
      <c r="H39" s="28" t="s">
        <v>45</v>
      </c>
      <c r="I39" s="28" t="s">
        <v>92</v>
      </c>
      <c r="J39" s="28" t="s">
        <v>17</v>
      </c>
      <c r="K39" s="28" t="s">
        <v>18</v>
      </c>
      <c r="L39" s="28">
        <f>G39*0.7+F39*0.3</f>
        <v>80.028194174757274</v>
      </c>
      <c r="M39" s="31" t="s">
        <v>89</v>
      </c>
    </row>
    <row r="40" spans="1:13" x14ac:dyDescent="0.2">
      <c r="A40" s="34">
        <v>3</v>
      </c>
      <c r="B40" s="28" t="s">
        <v>93</v>
      </c>
      <c r="C40" s="52" t="s">
        <v>94</v>
      </c>
      <c r="D40" s="29">
        <v>3.71</v>
      </c>
      <c r="E40" s="30">
        <v>58.5</v>
      </c>
      <c r="F40" s="28">
        <f>E40*100/103</f>
        <v>56.796116504854368</v>
      </c>
      <c r="G40" s="29">
        <v>87.38</v>
      </c>
      <c r="H40" s="28" t="s">
        <v>45</v>
      </c>
      <c r="I40" s="28" t="s">
        <v>57</v>
      </c>
      <c r="J40" s="28" t="s">
        <v>95</v>
      </c>
      <c r="K40" s="28"/>
      <c r="L40" s="28">
        <f>G40*0.7+F40*0.3</f>
        <v>78.204834951456291</v>
      </c>
      <c r="M40" s="32" t="s">
        <v>96</v>
      </c>
    </row>
    <row r="41" spans="1:13" x14ac:dyDescent="0.2">
      <c r="A41" s="34">
        <v>4</v>
      </c>
      <c r="B41" s="34" t="s">
        <v>97</v>
      </c>
      <c r="C41" s="34" t="s">
        <v>98</v>
      </c>
      <c r="D41" s="35">
        <v>3.48</v>
      </c>
      <c r="E41" s="36">
        <v>59.5</v>
      </c>
      <c r="F41" s="37">
        <f t="shared" si="6"/>
        <v>57.766990291262132</v>
      </c>
      <c r="G41" s="35">
        <v>84.45</v>
      </c>
      <c r="H41" s="34" t="s">
        <v>15</v>
      </c>
      <c r="I41" s="34" t="s">
        <v>16</v>
      </c>
      <c r="J41" s="34" t="s">
        <v>17</v>
      </c>
      <c r="K41" s="33" t="s">
        <v>99</v>
      </c>
      <c r="L41" s="28">
        <f t="shared" si="7"/>
        <v>76.445097087378628</v>
      </c>
      <c r="M41" s="31" t="s">
        <v>89</v>
      </c>
    </row>
    <row r="42" spans="1:13" x14ac:dyDescent="0.2">
      <c r="A42" s="34">
        <v>5</v>
      </c>
      <c r="B42" s="34" t="s">
        <v>100</v>
      </c>
      <c r="C42" s="53" t="s">
        <v>101</v>
      </c>
      <c r="D42" s="35">
        <v>4.077</v>
      </c>
      <c r="E42" s="36">
        <v>44</v>
      </c>
      <c r="F42" s="37">
        <f t="shared" si="6"/>
        <v>42.71844660194175</v>
      </c>
      <c r="G42" s="35">
        <v>90.14</v>
      </c>
      <c r="H42" s="34" t="s">
        <v>15</v>
      </c>
      <c r="I42" s="34" t="s">
        <v>16</v>
      </c>
      <c r="J42" s="34" t="s">
        <v>17</v>
      </c>
      <c r="K42" s="34" t="s">
        <v>18</v>
      </c>
      <c r="L42" s="28">
        <f t="shared" si="7"/>
        <v>75.913533980582528</v>
      </c>
      <c r="M42" s="32" t="s">
        <v>102</v>
      </c>
    </row>
    <row r="43" spans="1:13" x14ac:dyDescent="0.2">
      <c r="A43" s="34">
        <v>6</v>
      </c>
      <c r="B43" s="34" t="s">
        <v>103</v>
      </c>
      <c r="C43" s="34" t="s">
        <v>104</v>
      </c>
      <c r="D43" s="35">
        <v>3.7559999999999998</v>
      </c>
      <c r="E43" s="36">
        <v>49.5</v>
      </c>
      <c r="F43" s="37">
        <f t="shared" si="6"/>
        <v>48.058252427184463</v>
      </c>
      <c r="G43" s="35">
        <v>86.86</v>
      </c>
      <c r="H43" s="34" t="s">
        <v>15</v>
      </c>
      <c r="I43" s="34" t="s">
        <v>16</v>
      </c>
      <c r="J43" s="34" t="s">
        <v>17</v>
      </c>
      <c r="K43" s="34" t="s">
        <v>39</v>
      </c>
      <c r="L43" s="28">
        <f t="shared" si="7"/>
        <v>75.219475728155331</v>
      </c>
      <c r="M43" s="31" t="s">
        <v>105</v>
      </c>
    </row>
    <row r="44" spans="1:13" x14ac:dyDescent="0.2">
      <c r="A44" s="34">
        <v>7</v>
      </c>
      <c r="B44" s="34" t="s">
        <v>106</v>
      </c>
      <c r="C44" s="34" t="s">
        <v>107</v>
      </c>
      <c r="D44" s="35">
        <v>3.7490000000000001</v>
      </c>
      <c r="E44" s="36">
        <v>35.5</v>
      </c>
      <c r="F44" s="37">
        <f t="shared" si="6"/>
        <v>34.466019417475728</v>
      </c>
      <c r="G44" s="35">
        <v>87.17</v>
      </c>
      <c r="H44" s="34" t="s">
        <v>15</v>
      </c>
      <c r="I44" s="34" t="s">
        <v>16</v>
      </c>
      <c r="J44" s="34" t="s">
        <v>17</v>
      </c>
      <c r="K44" s="34"/>
      <c r="L44" s="28">
        <f t="shared" si="7"/>
        <v>71.358805825242712</v>
      </c>
      <c r="M44" s="31" t="s">
        <v>105</v>
      </c>
    </row>
    <row r="45" spans="1:13" x14ac:dyDescent="0.2">
      <c r="A45" s="34">
        <v>8</v>
      </c>
      <c r="B45" s="34" t="s">
        <v>108</v>
      </c>
      <c r="C45" s="34" t="s">
        <v>109</v>
      </c>
      <c r="D45" s="35">
        <v>4.0279999999999996</v>
      </c>
      <c r="E45" s="36">
        <v>19</v>
      </c>
      <c r="F45" s="37">
        <f t="shared" si="6"/>
        <v>18.446601941747574</v>
      </c>
      <c r="G45" s="35">
        <v>89.9</v>
      </c>
      <c r="H45" s="34" t="s">
        <v>15</v>
      </c>
      <c r="I45" s="34" t="s">
        <v>16</v>
      </c>
      <c r="J45" s="34" t="s">
        <v>17</v>
      </c>
      <c r="K45" s="33" t="s">
        <v>77</v>
      </c>
      <c r="L45" s="28">
        <f t="shared" si="7"/>
        <v>68.463980582524272</v>
      </c>
      <c r="M45" s="31" t="s">
        <v>110</v>
      </c>
    </row>
    <row r="46" spans="1:13" x14ac:dyDescent="0.2">
      <c r="A46" s="34">
        <v>9</v>
      </c>
      <c r="B46" s="34" t="s">
        <v>111</v>
      </c>
      <c r="C46" s="53" t="s">
        <v>112</v>
      </c>
      <c r="D46" s="35">
        <v>3.891</v>
      </c>
      <c r="E46" s="36">
        <v>8</v>
      </c>
      <c r="F46" s="37">
        <f t="shared" si="6"/>
        <v>7.766990291262136</v>
      </c>
      <c r="G46" s="35">
        <v>88.8</v>
      </c>
      <c r="H46" s="34" t="s">
        <v>15</v>
      </c>
      <c r="I46" s="34" t="s">
        <v>16</v>
      </c>
      <c r="J46" s="34" t="s">
        <v>17</v>
      </c>
      <c r="K46" s="34" t="s">
        <v>18</v>
      </c>
      <c r="L46" s="28">
        <f t="shared" si="7"/>
        <v>64.490097087378643</v>
      </c>
      <c r="M46" s="32" t="s">
        <v>113</v>
      </c>
    </row>
    <row r="47" spans="1:13" x14ac:dyDescent="0.2">
      <c r="A47" s="34">
        <v>10</v>
      </c>
      <c r="B47" s="28" t="s">
        <v>114</v>
      </c>
      <c r="C47" s="52" t="s">
        <v>115</v>
      </c>
      <c r="D47" s="29">
        <v>3.8239999999999998</v>
      </c>
      <c r="E47" s="30">
        <v>5</v>
      </c>
      <c r="F47" s="37">
        <f t="shared" si="6"/>
        <v>4.8543689320388346</v>
      </c>
      <c r="G47" s="29">
        <v>87.67</v>
      </c>
      <c r="H47" s="28" t="s">
        <v>53</v>
      </c>
      <c r="I47" s="28" t="s">
        <v>44</v>
      </c>
      <c r="J47" s="28" t="s">
        <v>95</v>
      </c>
      <c r="K47" s="34"/>
      <c r="L47" s="28">
        <f t="shared" si="7"/>
        <v>62.825310679611647</v>
      </c>
      <c r="M47" s="32" t="s">
        <v>113</v>
      </c>
    </row>
    <row r="48" spans="1:13" ht="18.75" x14ac:dyDescent="0.2">
      <c r="A48" s="60" t="s">
        <v>77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2"/>
    </row>
    <row r="49" spans="1:13" ht="47.25" x14ac:dyDescent="0.2">
      <c r="A49" s="5" t="s">
        <v>2</v>
      </c>
      <c r="B49" s="4" t="s">
        <v>3</v>
      </c>
      <c r="C49" s="5" t="s">
        <v>4</v>
      </c>
      <c r="D49" s="5" t="s">
        <v>5</v>
      </c>
      <c r="E49" s="5" t="s">
        <v>6</v>
      </c>
      <c r="F49" s="1" t="s">
        <v>153</v>
      </c>
      <c r="G49" s="3" t="s">
        <v>7</v>
      </c>
      <c r="H49" s="3" t="s">
        <v>8</v>
      </c>
      <c r="I49" s="3" t="s">
        <v>9</v>
      </c>
      <c r="J49" s="4" t="s">
        <v>10</v>
      </c>
      <c r="K49" s="4" t="s">
        <v>11</v>
      </c>
      <c r="L49" s="27" t="s">
        <v>84</v>
      </c>
      <c r="M49" s="4" t="s">
        <v>85</v>
      </c>
    </row>
    <row r="50" spans="1:13" x14ac:dyDescent="0.2">
      <c r="A50" s="34"/>
      <c r="B50" s="34" t="s">
        <v>116</v>
      </c>
      <c r="C50" s="53" t="s">
        <v>117</v>
      </c>
      <c r="D50" s="37">
        <v>3.516</v>
      </c>
      <c r="E50" s="38">
        <v>70.5</v>
      </c>
      <c r="F50" s="37">
        <f>E50*100/103</f>
        <v>68.446601941747574</v>
      </c>
      <c r="G50" s="34">
        <v>85.16</v>
      </c>
      <c r="H50" s="34" t="s">
        <v>15</v>
      </c>
      <c r="I50" s="34" t="s">
        <v>16</v>
      </c>
      <c r="J50" s="34" t="s">
        <v>18</v>
      </c>
      <c r="K50" s="34"/>
      <c r="L50" s="28">
        <f>G50*0.7+F50*0.3</f>
        <v>80.14598058252426</v>
      </c>
      <c r="M50" s="32" t="s">
        <v>118</v>
      </c>
    </row>
    <row r="51" spans="1:13" x14ac:dyDescent="0.2">
      <c r="A51" s="34">
        <v>1</v>
      </c>
      <c r="B51" s="34" t="s">
        <v>119</v>
      </c>
      <c r="C51" s="53" t="s">
        <v>120</v>
      </c>
      <c r="D51" s="37">
        <v>3.556</v>
      </c>
      <c r="E51" s="38">
        <v>62.5</v>
      </c>
      <c r="F51" s="37">
        <f>E51*100/103</f>
        <v>60.679611650485434</v>
      </c>
      <c r="G51" s="34">
        <v>85.63</v>
      </c>
      <c r="H51" s="34" t="s">
        <v>15</v>
      </c>
      <c r="I51" s="34" t="s">
        <v>16</v>
      </c>
      <c r="J51" s="34" t="s">
        <v>18</v>
      </c>
      <c r="K51" s="34" t="s">
        <v>17</v>
      </c>
      <c r="L51" s="28">
        <f>G51*0.7+F51*0.3</f>
        <v>78.144883495145621</v>
      </c>
      <c r="M51" s="32" t="s">
        <v>96</v>
      </c>
    </row>
    <row r="52" spans="1:13" x14ac:dyDescent="0.2">
      <c r="A52" s="34">
        <v>2</v>
      </c>
      <c r="B52" s="34" t="s">
        <v>121</v>
      </c>
      <c r="C52" s="34" t="s">
        <v>122</v>
      </c>
      <c r="D52" s="37">
        <v>3.7650000000000001</v>
      </c>
      <c r="E52" s="38">
        <v>46.5</v>
      </c>
      <c r="F52" s="37">
        <f>E52*100/103</f>
        <v>45.145631067961162</v>
      </c>
      <c r="G52" s="34">
        <v>87.41</v>
      </c>
      <c r="H52" s="34" t="s">
        <v>15</v>
      </c>
      <c r="I52" s="34" t="s">
        <v>16</v>
      </c>
      <c r="J52" s="34" t="s">
        <v>18</v>
      </c>
      <c r="K52" s="34"/>
      <c r="L52" s="28">
        <f>G52*0.7+F52*0.3</f>
        <v>74.730689320388336</v>
      </c>
      <c r="M52" s="34"/>
    </row>
    <row r="53" spans="1:13" x14ac:dyDescent="0.2">
      <c r="A53" s="34">
        <v>3</v>
      </c>
      <c r="B53" s="34" t="s">
        <v>123</v>
      </c>
      <c r="C53" s="34" t="s">
        <v>124</v>
      </c>
      <c r="D53" s="37">
        <v>3.5489999999999999</v>
      </c>
      <c r="E53" s="38">
        <v>41.5</v>
      </c>
      <c r="F53" s="37">
        <f>E53*100/103</f>
        <v>40.291262135922331</v>
      </c>
      <c r="G53" s="34">
        <v>85.47</v>
      </c>
      <c r="H53" s="34" t="s">
        <v>15</v>
      </c>
      <c r="I53" s="34" t="s">
        <v>16</v>
      </c>
      <c r="J53" s="34" t="s">
        <v>18</v>
      </c>
      <c r="K53" s="34" t="s">
        <v>17</v>
      </c>
      <c r="L53" s="28">
        <f>G53*0.7+F53*0.3</f>
        <v>71.916378640776685</v>
      </c>
      <c r="M53" s="34"/>
    </row>
    <row r="54" spans="1:13" x14ac:dyDescent="0.2">
      <c r="A54" s="34">
        <v>4</v>
      </c>
      <c r="B54" s="34" t="s">
        <v>125</v>
      </c>
      <c r="C54" s="34" t="s">
        <v>126</v>
      </c>
      <c r="D54" s="37">
        <v>3.649</v>
      </c>
      <c r="E54" s="38">
        <v>7</v>
      </c>
      <c r="F54" s="37">
        <f>E54*100/103</f>
        <v>6.7961165048543686</v>
      </c>
      <c r="G54" s="34">
        <v>86.03</v>
      </c>
      <c r="H54" s="34" t="s">
        <v>15</v>
      </c>
      <c r="I54" s="34" t="s">
        <v>16</v>
      </c>
      <c r="J54" s="34" t="s">
        <v>18</v>
      </c>
      <c r="K54" s="34" t="s">
        <v>17</v>
      </c>
      <c r="L54" s="28">
        <f>G54*0.7+F54*0.3</f>
        <v>62.259834951456305</v>
      </c>
      <c r="M54" s="34"/>
    </row>
    <row r="55" spans="1:13" ht="18.75" x14ac:dyDescent="0.2">
      <c r="A55" s="60" t="s">
        <v>58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/>
    </row>
    <row r="56" spans="1:13" ht="47.25" x14ac:dyDescent="0.2">
      <c r="A56" s="5" t="s">
        <v>2</v>
      </c>
      <c r="B56" s="4" t="s">
        <v>3</v>
      </c>
      <c r="C56" s="5" t="s">
        <v>4</v>
      </c>
      <c r="D56" s="5" t="s">
        <v>5</v>
      </c>
      <c r="E56" s="5" t="s">
        <v>6</v>
      </c>
      <c r="F56" s="1" t="s">
        <v>158</v>
      </c>
      <c r="G56" s="3" t="s">
        <v>7</v>
      </c>
      <c r="H56" s="3" t="s">
        <v>8</v>
      </c>
      <c r="I56" s="3" t="s">
        <v>9</v>
      </c>
      <c r="J56" s="4" t="s">
        <v>10</v>
      </c>
      <c r="K56" s="4" t="s">
        <v>11</v>
      </c>
      <c r="L56" s="27" t="s">
        <v>155</v>
      </c>
      <c r="M56" s="4" t="s">
        <v>85</v>
      </c>
    </row>
    <row r="57" spans="1:13" x14ac:dyDescent="0.2">
      <c r="A57" s="34">
        <v>1</v>
      </c>
      <c r="B57" s="34" t="s">
        <v>127</v>
      </c>
      <c r="C57" s="53" t="s">
        <v>128</v>
      </c>
      <c r="D57" s="37">
        <v>3.153</v>
      </c>
      <c r="E57" s="38">
        <v>103</v>
      </c>
      <c r="F57" s="37">
        <f t="shared" ref="F57:F67" si="8">E57*100/103</f>
        <v>100</v>
      </c>
      <c r="G57" s="34">
        <v>81.739999999999995</v>
      </c>
      <c r="H57" s="34" t="s">
        <v>15</v>
      </c>
      <c r="I57" s="34" t="s">
        <v>16</v>
      </c>
      <c r="J57" s="34" t="s">
        <v>39</v>
      </c>
      <c r="K57" s="34"/>
      <c r="L57" s="28">
        <f t="shared" ref="L57:L67" si="9">G57*0.7+F57*0.3</f>
        <v>87.217999999999989</v>
      </c>
      <c r="M57" s="32" t="s">
        <v>102</v>
      </c>
    </row>
    <row r="58" spans="1:13" x14ac:dyDescent="0.2">
      <c r="A58" s="34">
        <v>2</v>
      </c>
      <c r="B58" s="34" t="s">
        <v>156</v>
      </c>
      <c r="C58" s="34" t="s">
        <v>129</v>
      </c>
      <c r="D58" s="37">
        <v>3.7919999999999998</v>
      </c>
      <c r="E58" s="38">
        <v>83</v>
      </c>
      <c r="F58" s="37">
        <f t="shared" si="8"/>
        <v>80.582524271844662</v>
      </c>
      <c r="G58" s="34">
        <v>88.22</v>
      </c>
      <c r="H58" s="34" t="s">
        <v>15</v>
      </c>
      <c r="I58" s="34" t="s">
        <v>16</v>
      </c>
      <c r="J58" s="34" t="s">
        <v>39</v>
      </c>
      <c r="K58" s="34" t="s">
        <v>18</v>
      </c>
      <c r="L58" s="28">
        <f t="shared" si="9"/>
        <v>85.928757281553402</v>
      </c>
      <c r="M58" s="31" t="s">
        <v>130</v>
      </c>
    </row>
    <row r="59" spans="1:13" x14ac:dyDescent="0.2">
      <c r="A59" s="34">
        <v>3</v>
      </c>
      <c r="B59" s="34" t="s">
        <v>131</v>
      </c>
      <c r="C59" s="34" t="s">
        <v>132</v>
      </c>
      <c r="D59" s="37">
        <v>2.8359999999999999</v>
      </c>
      <c r="E59" s="38">
        <v>105.5</v>
      </c>
      <c r="F59" s="37">
        <f t="shared" si="8"/>
        <v>102.42718446601941</v>
      </c>
      <c r="G59" s="34">
        <v>78.36</v>
      </c>
      <c r="H59" s="34" t="s">
        <v>133</v>
      </c>
      <c r="I59" s="34" t="s">
        <v>16</v>
      </c>
      <c r="J59" s="34" t="s">
        <v>39</v>
      </c>
      <c r="K59" s="34"/>
      <c r="L59" s="28">
        <f t="shared" si="9"/>
        <v>85.580155339805827</v>
      </c>
      <c r="M59" s="31" t="s">
        <v>134</v>
      </c>
    </row>
    <row r="60" spans="1:13" x14ac:dyDescent="0.2">
      <c r="A60" s="34">
        <v>4</v>
      </c>
      <c r="B60" s="34" t="s">
        <v>135</v>
      </c>
      <c r="C60" s="34" t="s">
        <v>136</v>
      </c>
      <c r="D60" s="37">
        <v>3.544</v>
      </c>
      <c r="E60" s="38">
        <v>81.5</v>
      </c>
      <c r="F60" s="37">
        <f t="shared" si="8"/>
        <v>79.126213592233015</v>
      </c>
      <c r="G60" s="34">
        <v>85.49</v>
      </c>
      <c r="H60" s="34" t="s">
        <v>15</v>
      </c>
      <c r="I60" s="34" t="s">
        <v>16</v>
      </c>
      <c r="J60" s="34" t="s">
        <v>39</v>
      </c>
      <c r="K60" s="34" t="s">
        <v>18</v>
      </c>
      <c r="L60" s="28">
        <f t="shared" si="9"/>
        <v>83.580864077669901</v>
      </c>
      <c r="M60" s="31" t="s">
        <v>137</v>
      </c>
    </row>
    <row r="61" spans="1:13" x14ac:dyDescent="0.2">
      <c r="A61" s="34">
        <v>5</v>
      </c>
      <c r="B61" s="34" t="s">
        <v>138</v>
      </c>
      <c r="C61" s="34" t="s">
        <v>139</v>
      </c>
      <c r="D61" s="37">
        <v>3.04</v>
      </c>
      <c r="E61" s="38">
        <v>91</v>
      </c>
      <c r="F61" s="37">
        <f t="shared" si="8"/>
        <v>88.349514563106794</v>
      </c>
      <c r="G61" s="34">
        <v>80.14</v>
      </c>
      <c r="H61" s="34" t="s">
        <v>15</v>
      </c>
      <c r="I61" s="34" t="s">
        <v>16</v>
      </c>
      <c r="J61" s="34" t="s">
        <v>39</v>
      </c>
      <c r="K61" s="34"/>
      <c r="L61" s="28">
        <f t="shared" si="9"/>
        <v>82.602854368932043</v>
      </c>
      <c r="M61" s="31" t="s">
        <v>137</v>
      </c>
    </row>
    <row r="62" spans="1:13" x14ac:dyDescent="0.2">
      <c r="A62" s="34">
        <v>6</v>
      </c>
      <c r="B62" s="34" t="s">
        <v>140</v>
      </c>
      <c r="C62" s="34" t="s">
        <v>141</v>
      </c>
      <c r="D62" s="37">
        <v>3.5409999999999999</v>
      </c>
      <c r="E62" s="38">
        <v>75</v>
      </c>
      <c r="F62" s="37">
        <f t="shared" si="8"/>
        <v>72.815533980582529</v>
      </c>
      <c r="G62" s="34">
        <v>84.75</v>
      </c>
      <c r="H62" s="34" t="s">
        <v>15</v>
      </c>
      <c r="I62" s="34" t="s">
        <v>16</v>
      </c>
      <c r="J62" s="34" t="s">
        <v>39</v>
      </c>
      <c r="K62" s="34"/>
      <c r="L62" s="28">
        <f t="shared" si="9"/>
        <v>81.169660194174753</v>
      </c>
      <c r="M62" s="31" t="s">
        <v>137</v>
      </c>
    </row>
    <row r="63" spans="1:13" x14ac:dyDescent="0.2">
      <c r="A63" s="34">
        <v>7</v>
      </c>
      <c r="B63" s="34" t="s">
        <v>142</v>
      </c>
      <c r="C63" s="34" t="s">
        <v>143</v>
      </c>
      <c r="D63" s="37">
        <v>3.375</v>
      </c>
      <c r="E63" s="38">
        <v>68</v>
      </c>
      <c r="F63" s="37">
        <f t="shared" si="8"/>
        <v>66.019417475728162</v>
      </c>
      <c r="G63" s="34">
        <v>83.46</v>
      </c>
      <c r="H63" s="34" t="s">
        <v>15</v>
      </c>
      <c r="I63" s="34" t="s">
        <v>16</v>
      </c>
      <c r="J63" s="34" t="s">
        <v>39</v>
      </c>
      <c r="K63" s="34"/>
      <c r="L63" s="28">
        <f t="shared" si="9"/>
        <v>78.227825242718438</v>
      </c>
      <c r="M63" s="31" t="s">
        <v>137</v>
      </c>
    </row>
    <row r="64" spans="1:13" x14ac:dyDescent="0.2">
      <c r="A64" s="34">
        <v>8</v>
      </c>
      <c r="B64" s="34" t="s">
        <v>144</v>
      </c>
      <c r="C64" s="34" t="s">
        <v>145</v>
      </c>
      <c r="D64" s="37">
        <v>3.26</v>
      </c>
      <c r="E64" s="38">
        <v>33.5</v>
      </c>
      <c r="F64" s="37">
        <f t="shared" si="8"/>
        <v>32.524271844660191</v>
      </c>
      <c r="G64" s="34">
        <v>81.84</v>
      </c>
      <c r="H64" s="34" t="s">
        <v>15</v>
      </c>
      <c r="I64" s="34" t="s">
        <v>73</v>
      </c>
      <c r="J64" s="34" t="s">
        <v>39</v>
      </c>
      <c r="K64" s="34"/>
      <c r="L64" s="28">
        <f t="shared" si="9"/>
        <v>67.045281553398056</v>
      </c>
      <c r="M64" s="39" t="s">
        <v>146</v>
      </c>
    </row>
    <row r="65" spans="1:13" x14ac:dyDescent="0.2">
      <c r="A65" s="34">
        <v>9</v>
      </c>
      <c r="B65" s="34" t="s">
        <v>157</v>
      </c>
      <c r="C65" s="34" t="s">
        <v>147</v>
      </c>
      <c r="D65" s="37">
        <v>3.3140000000000001</v>
      </c>
      <c r="E65" s="38">
        <v>14</v>
      </c>
      <c r="F65" s="37">
        <f t="shared" si="8"/>
        <v>13.592233009708737</v>
      </c>
      <c r="G65" s="34">
        <v>83.08</v>
      </c>
      <c r="H65" s="34" t="s">
        <v>15</v>
      </c>
      <c r="I65" s="34" t="s">
        <v>16</v>
      </c>
      <c r="J65" s="34" t="s">
        <v>39</v>
      </c>
      <c r="K65" s="34"/>
      <c r="L65" s="28">
        <f t="shared" si="9"/>
        <v>62.233669902912609</v>
      </c>
      <c r="M65" s="31" t="s">
        <v>137</v>
      </c>
    </row>
    <row r="66" spans="1:13" x14ac:dyDescent="0.2">
      <c r="A66" s="34">
        <v>10</v>
      </c>
      <c r="B66" s="34" t="s">
        <v>148</v>
      </c>
      <c r="C66" s="53" t="s">
        <v>149</v>
      </c>
      <c r="D66" s="37">
        <v>3.641</v>
      </c>
      <c r="E66" s="38">
        <v>6</v>
      </c>
      <c r="F66" s="37">
        <f t="shared" si="8"/>
        <v>5.825242718446602</v>
      </c>
      <c r="G66" s="34">
        <v>86.03</v>
      </c>
      <c r="H66" s="34" t="s">
        <v>15</v>
      </c>
      <c r="I66" s="34" t="s">
        <v>16</v>
      </c>
      <c r="J66" s="34" t="s">
        <v>150</v>
      </c>
      <c r="K66" s="34"/>
      <c r="L66" s="28">
        <f t="shared" si="9"/>
        <v>61.968572815533975</v>
      </c>
      <c r="M66" s="32" t="s">
        <v>113</v>
      </c>
    </row>
    <row r="67" spans="1:13" x14ac:dyDescent="0.2">
      <c r="A67" s="34">
        <v>11</v>
      </c>
      <c r="B67" s="34" t="s">
        <v>151</v>
      </c>
      <c r="C67" s="53" t="s">
        <v>152</v>
      </c>
      <c r="D67" s="37">
        <v>3.149</v>
      </c>
      <c r="E67" s="38">
        <v>6</v>
      </c>
      <c r="F67" s="37">
        <f t="shared" si="8"/>
        <v>5.825242718446602</v>
      </c>
      <c r="G67" s="34">
        <v>81.209999999999994</v>
      </c>
      <c r="H67" s="34" t="s">
        <v>15</v>
      </c>
      <c r="I67" s="34" t="s">
        <v>16</v>
      </c>
      <c r="J67" s="34" t="s">
        <v>39</v>
      </c>
      <c r="K67" s="34"/>
      <c r="L67" s="28">
        <f t="shared" si="9"/>
        <v>58.594572815533972</v>
      </c>
      <c r="M67" s="32" t="s">
        <v>113</v>
      </c>
    </row>
    <row r="69" spans="1:13" ht="46.5" x14ac:dyDescent="0.2">
      <c r="A69" s="68" t="s">
        <v>247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</row>
    <row r="70" spans="1:13" ht="18.75" x14ac:dyDescent="0.2">
      <c r="A70" s="64" t="s">
        <v>1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</row>
    <row r="71" spans="1:13" ht="47.25" x14ac:dyDescent="0.2">
      <c r="A71" s="5" t="s">
        <v>2</v>
      </c>
      <c r="B71" s="4" t="s">
        <v>3</v>
      </c>
      <c r="C71" s="5" t="s">
        <v>4</v>
      </c>
      <c r="D71" s="5" t="s">
        <v>5</v>
      </c>
      <c r="E71" s="5" t="s">
        <v>159</v>
      </c>
      <c r="F71" s="1" t="s">
        <v>160</v>
      </c>
      <c r="G71" s="41" t="s">
        <v>161</v>
      </c>
      <c r="H71" s="3" t="s">
        <v>162</v>
      </c>
      <c r="I71" s="3" t="s">
        <v>163</v>
      </c>
      <c r="J71" s="63" t="s">
        <v>164</v>
      </c>
      <c r="K71" s="63"/>
      <c r="L71" s="2" t="s">
        <v>165</v>
      </c>
      <c r="M71" s="21" t="s">
        <v>166</v>
      </c>
    </row>
    <row r="72" spans="1:13" x14ac:dyDescent="0.2">
      <c r="A72" s="5">
        <v>1</v>
      </c>
      <c r="B72" s="4" t="s">
        <v>167</v>
      </c>
      <c r="C72" s="42" t="s">
        <v>168</v>
      </c>
      <c r="D72" s="35">
        <v>3.82</v>
      </c>
      <c r="E72" s="47">
        <v>55.5</v>
      </c>
      <c r="F72" s="35">
        <v>66.86</v>
      </c>
      <c r="G72" s="48">
        <v>87.618700000000004</v>
      </c>
      <c r="H72" s="5" t="s">
        <v>15</v>
      </c>
      <c r="I72" s="5" t="s">
        <v>16</v>
      </c>
      <c r="J72" s="54" t="s">
        <v>169</v>
      </c>
      <c r="K72" s="54"/>
      <c r="L72" s="48">
        <f t="shared" ref="L72:L80" si="10">G72*0.7+F72*0.3</f>
        <v>81.391089999999991</v>
      </c>
      <c r="M72" s="40" t="s">
        <v>102</v>
      </c>
    </row>
    <row r="73" spans="1:13" x14ac:dyDescent="0.2">
      <c r="A73" s="5">
        <v>2</v>
      </c>
      <c r="B73" s="4" t="s">
        <v>170</v>
      </c>
      <c r="C73" s="42" t="s">
        <v>171</v>
      </c>
      <c r="D73" s="35">
        <v>3.8311000000000002</v>
      </c>
      <c r="E73" s="47">
        <v>47</v>
      </c>
      <c r="F73" s="35">
        <v>56.63</v>
      </c>
      <c r="G73" s="48">
        <v>88.563000000000002</v>
      </c>
      <c r="H73" s="5" t="s">
        <v>43</v>
      </c>
      <c r="I73" s="5" t="s">
        <v>44</v>
      </c>
      <c r="J73" s="54" t="s">
        <v>169</v>
      </c>
      <c r="K73" s="54"/>
      <c r="L73" s="48">
        <f t="shared" si="10"/>
        <v>78.983099999999993</v>
      </c>
      <c r="M73" s="40" t="s">
        <v>102</v>
      </c>
    </row>
    <row r="74" spans="1:13" x14ac:dyDescent="0.2">
      <c r="A74" s="5">
        <v>3</v>
      </c>
      <c r="B74" s="4" t="s">
        <v>172</v>
      </c>
      <c r="C74" s="42" t="s">
        <v>173</v>
      </c>
      <c r="D74" s="35">
        <v>3.9598</v>
      </c>
      <c r="E74" s="47">
        <v>45</v>
      </c>
      <c r="F74" s="35">
        <v>54.22</v>
      </c>
      <c r="G74" s="48">
        <v>89.328500000000005</v>
      </c>
      <c r="H74" s="5" t="s">
        <v>43</v>
      </c>
      <c r="I74" s="5" t="s">
        <v>44</v>
      </c>
      <c r="J74" s="63" t="s">
        <v>169</v>
      </c>
      <c r="K74" s="63"/>
      <c r="L74" s="48">
        <f t="shared" si="10"/>
        <v>78.795950000000005</v>
      </c>
      <c r="M74" s="40" t="s">
        <v>174</v>
      </c>
    </row>
    <row r="75" spans="1:13" x14ac:dyDescent="0.2">
      <c r="A75" s="5">
        <v>4</v>
      </c>
      <c r="B75" s="4" t="s">
        <v>175</v>
      </c>
      <c r="C75" s="42" t="s">
        <v>176</v>
      </c>
      <c r="D75" s="35">
        <v>3.75</v>
      </c>
      <c r="E75" s="47">
        <v>41</v>
      </c>
      <c r="F75" s="35">
        <v>49.4</v>
      </c>
      <c r="G75" s="48">
        <v>87.092399999999998</v>
      </c>
      <c r="H75" s="5" t="s">
        <v>15</v>
      </c>
      <c r="I75" s="3" t="s">
        <v>44</v>
      </c>
      <c r="J75" s="54" t="s">
        <v>169</v>
      </c>
      <c r="K75" s="54"/>
      <c r="L75" s="48">
        <f t="shared" si="10"/>
        <v>75.784679999999994</v>
      </c>
      <c r="M75" s="40" t="s">
        <v>102</v>
      </c>
    </row>
    <row r="76" spans="1:13" x14ac:dyDescent="0.2">
      <c r="A76" s="5">
        <v>5</v>
      </c>
      <c r="B76" s="4" t="s">
        <v>177</v>
      </c>
      <c r="C76" s="3" t="s">
        <v>178</v>
      </c>
      <c r="D76" s="35">
        <v>4.3146000000000004</v>
      </c>
      <c r="E76" s="47">
        <v>28</v>
      </c>
      <c r="F76" s="35">
        <v>33.729999999999997</v>
      </c>
      <c r="G76" s="48">
        <v>92.669899999999998</v>
      </c>
      <c r="H76" s="5" t="s">
        <v>15</v>
      </c>
      <c r="I76" s="5" t="s">
        <v>16</v>
      </c>
      <c r="J76" s="54" t="s">
        <v>169</v>
      </c>
      <c r="K76" s="54"/>
      <c r="L76" s="48">
        <f t="shared" si="10"/>
        <v>74.987929999999992</v>
      </c>
      <c r="M76" s="5"/>
    </row>
    <row r="77" spans="1:13" x14ac:dyDescent="0.2">
      <c r="A77" s="5">
        <v>6</v>
      </c>
      <c r="B77" s="9" t="s">
        <v>179</v>
      </c>
      <c r="C77" s="3" t="s">
        <v>180</v>
      </c>
      <c r="D77" s="17">
        <v>3.81</v>
      </c>
      <c r="E77" s="43">
        <v>34</v>
      </c>
      <c r="F77" s="17">
        <v>41</v>
      </c>
      <c r="G77" s="44">
        <v>87.33</v>
      </c>
      <c r="H77" s="8" t="s">
        <v>15</v>
      </c>
      <c r="I77" s="8" t="s">
        <v>16</v>
      </c>
      <c r="J77" s="54" t="s">
        <v>169</v>
      </c>
      <c r="K77" s="54"/>
      <c r="L77" s="48">
        <f t="shared" si="10"/>
        <v>73.430999999999997</v>
      </c>
      <c r="M77" s="5"/>
    </row>
    <row r="78" spans="1:13" x14ac:dyDescent="0.2">
      <c r="A78" s="5">
        <v>7</v>
      </c>
      <c r="B78" s="20" t="s">
        <v>244</v>
      </c>
      <c r="C78" s="3" t="s">
        <v>181</v>
      </c>
      <c r="D78" s="35">
        <v>3.6206999999999998</v>
      </c>
      <c r="E78" s="47">
        <v>31</v>
      </c>
      <c r="F78" s="35">
        <v>35.54</v>
      </c>
      <c r="G78" s="48">
        <v>85.786100000000005</v>
      </c>
      <c r="H78" s="5" t="s">
        <v>15</v>
      </c>
      <c r="I78" s="5" t="s">
        <v>16</v>
      </c>
      <c r="J78" s="54" t="s">
        <v>182</v>
      </c>
      <c r="K78" s="54"/>
      <c r="L78" s="48">
        <f t="shared" si="10"/>
        <v>70.71226999999999</v>
      </c>
      <c r="M78" s="5"/>
    </row>
    <row r="79" spans="1:13" x14ac:dyDescent="0.2">
      <c r="A79" s="5">
        <v>8</v>
      </c>
      <c r="B79" s="4" t="s">
        <v>183</v>
      </c>
      <c r="C79" s="3" t="s">
        <v>184</v>
      </c>
      <c r="D79" s="35">
        <v>3.5341</v>
      </c>
      <c r="E79" s="47">
        <v>29</v>
      </c>
      <c r="F79" s="35">
        <v>34.94</v>
      </c>
      <c r="G79" s="48">
        <v>85.014899999999997</v>
      </c>
      <c r="H79" s="5" t="s">
        <v>43</v>
      </c>
      <c r="I79" s="5" t="s">
        <v>44</v>
      </c>
      <c r="J79" s="54" t="s">
        <v>185</v>
      </c>
      <c r="K79" s="54"/>
      <c r="L79" s="48">
        <f t="shared" si="10"/>
        <v>69.992429999999985</v>
      </c>
      <c r="M79" s="5"/>
    </row>
    <row r="80" spans="1:13" x14ac:dyDescent="0.2">
      <c r="A80" s="5">
        <v>9</v>
      </c>
      <c r="B80" s="20" t="s">
        <v>186</v>
      </c>
      <c r="C80" s="3" t="s">
        <v>187</v>
      </c>
      <c r="D80" s="29">
        <v>3.91</v>
      </c>
      <c r="E80" s="45">
        <v>21</v>
      </c>
      <c r="F80" s="29">
        <v>25.3</v>
      </c>
      <c r="G80" s="46">
        <v>88.46</v>
      </c>
      <c r="H80" s="3" t="s">
        <v>15</v>
      </c>
      <c r="I80" s="3" t="s">
        <v>16</v>
      </c>
      <c r="J80" s="54" t="s">
        <v>169</v>
      </c>
      <c r="K80" s="54"/>
      <c r="L80" s="48">
        <f t="shared" si="10"/>
        <v>69.511999999999986</v>
      </c>
      <c r="M80" s="5"/>
    </row>
    <row r="81" spans="1:13" ht="20.25" x14ac:dyDescent="0.2">
      <c r="A81" s="66" t="s">
        <v>34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1:13" ht="47.25" x14ac:dyDescent="0.2">
      <c r="A82" s="5" t="s">
        <v>2</v>
      </c>
      <c r="B82" s="4" t="s">
        <v>3</v>
      </c>
      <c r="C82" s="5" t="s">
        <v>4</v>
      </c>
      <c r="D82" s="5" t="s">
        <v>5</v>
      </c>
      <c r="E82" s="5" t="s">
        <v>159</v>
      </c>
      <c r="F82" s="1" t="s">
        <v>160</v>
      </c>
      <c r="G82" s="41" t="s">
        <v>188</v>
      </c>
      <c r="H82" s="3" t="s">
        <v>162</v>
      </c>
      <c r="I82" s="3" t="s">
        <v>163</v>
      </c>
      <c r="J82" s="63" t="s">
        <v>164</v>
      </c>
      <c r="K82" s="63"/>
      <c r="L82" s="2" t="s">
        <v>165</v>
      </c>
      <c r="M82" s="21" t="s">
        <v>166</v>
      </c>
    </row>
    <row r="83" spans="1:13" x14ac:dyDescent="0.2">
      <c r="A83" s="5">
        <v>1</v>
      </c>
      <c r="B83" s="9" t="s">
        <v>189</v>
      </c>
      <c r="C83" s="42" t="s">
        <v>190</v>
      </c>
      <c r="D83" s="17">
        <v>3.8578999999999999</v>
      </c>
      <c r="E83" s="43">
        <v>39</v>
      </c>
      <c r="F83" s="17">
        <v>46.99</v>
      </c>
      <c r="G83" s="44">
        <v>88.1541</v>
      </c>
      <c r="H83" s="8" t="s">
        <v>15</v>
      </c>
      <c r="I83" s="8" t="s">
        <v>16</v>
      </c>
      <c r="J83" s="54" t="s">
        <v>191</v>
      </c>
      <c r="K83" s="54"/>
      <c r="L83" s="48">
        <f t="shared" ref="L83:L97" si="11">G83*0.7+F83*0.3</f>
        <v>75.804869999999994</v>
      </c>
      <c r="M83" s="40" t="s">
        <v>102</v>
      </c>
    </row>
    <row r="84" spans="1:13" x14ac:dyDescent="0.2">
      <c r="A84" s="5">
        <v>2</v>
      </c>
      <c r="B84" s="9" t="s">
        <v>192</v>
      </c>
      <c r="C84" s="42" t="s">
        <v>193</v>
      </c>
      <c r="D84" s="17">
        <v>3.2050000000000001</v>
      </c>
      <c r="E84" s="43">
        <v>43</v>
      </c>
      <c r="F84" s="17">
        <v>50.6</v>
      </c>
      <c r="G84" s="44">
        <v>82.103499999999997</v>
      </c>
      <c r="H84" s="8" t="s">
        <v>15</v>
      </c>
      <c r="I84" s="8" t="s">
        <v>16</v>
      </c>
      <c r="J84" s="54" t="s">
        <v>194</v>
      </c>
      <c r="K84" s="54"/>
      <c r="L84" s="48">
        <f t="shared" si="11"/>
        <v>72.652449999999988</v>
      </c>
      <c r="M84" s="40" t="s">
        <v>102</v>
      </c>
    </row>
    <row r="85" spans="1:13" x14ac:dyDescent="0.2">
      <c r="A85" s="5">
        <v>3</v>
      </c>
      <c r="B85" s="20" t="s">
        <v>243</v>
      </c>
      <c r="C85" s="42" t="s">
        <v>195</v>
      </c>
      <c r="D85" s="29">
        <v>3.1006</v>
      </c>
      <c r="E85" s="47">
        <v>43</v>
      </c>
      <c r="F85" s="35">
        <v>51.81</v>
      </c>
      <c r="G85" s="48">
        <v>80.941400000000002</v>
      </c>
      <c r="H85" s="3" t="s">
        <v>196</v>
      </c>
      <c r="I85" s="3" t="s">
        <v>44</v>
      </c>
      <c r="J85" s="63" t="s">
        <v>194</v>
      </c>
      <c r="K85" s="63"/>
      <c r="L85" s="48">
        <f t="shared" si="11"/>
        <v>72.201979999999992</v>
      </c>
      <c r="M85" s="40" t="s">
        <v>118</v>
      </c>
    </row>
    <row r="86" spans="1:13" x14ac:dyDescent="0.2">
      <c r="A86" s="5">
        <v>4</v>
      </c>
      <c r="B86" s="9" t="s">
        <v>197</v>
      </c>
      <c r="C86" s="42" t="s">
        <v>198</v>
      </c>
      <c r="D86" s="17">
        <v>3.161</v>
      </c>
      <c r="E86" s="43">
        <v>41</v>
      </c>
      <c r="F86" s="17">
        <v>49.4</v>
      </c>
      <c r="G86" s="44">
        <v>81.400000000000006</v>
      </c>
      <c r="H86" s="8" t="s">
        <v>15</v>
      </c>
      <c r="I86" s="8" t="s">
        <v>16</v>
      </c>
      <c r="J86" s="54" t="s">
        <v>199</v>
      </c>
      <c r="K86" s="54"/>
      <c r="L86" s="48">
        <f t="shared" si="11"/>
        <v>71.8</v>
      </c>
      <c r="M86" s="40" t="s">
        <v>102</v>
      </c>
    </row>
    <row r="87" spans="1:13" x14ac:dyDescent="0.2">
      <c r="A87" s="5">
        <v>5</v>
      </c>
      <c r="B87" s="4" t="s">
        <v>200</v>
      </c>
      <c r="C87" s="42" t="s">
        <v>201</v>
      </c>
      <c r="D87" s="35">
        <v>3.6634000000000002</v>
      </c>
      <c r="E87" s="47">
        <v>29</v>
      </c>
      <c r="F87" s="35">
        <v>34.94</v>
      </c>
      <c r="G87" s="48">
        <v>86.222099999999998</v>
      </c>
      <c r="H87" s="5" t="s">
        <v>15</v>
      </c>
      <c r="I87" s="4" t="s">
        <v>16</v>
      </c>
      <c r="J87" s="54" t="s">
        <v>194</v>
      </c>
      <c r="K87" s="54"/>
      <c r="L87" s="48">
        <f t="shared" si="11"/>
        <v>70.837469999999996</v>
      </c>
      <c r="M87" s="40" t="s">
        <v>96</v>
      </c>
    </row>
    <row r="88" spans="1:13" x14ac:dyDescent="0.2">
      <c r="A88" s="5">
        <v>6</v>
      </c>
      <c r="B88" s="4" t="s">
        <v>202</v>
      </c>
      <c r="C88" s="42" t="s">
        <v>203</v>
      </c>
      <c r="D88" s="35">
        <v>3.1476000000000002</v>
      </c>
      <c r="E88" s="47">
        <v>39</v>
      </c>
      <c r="F88" s="35">
        <v>46.99</v>
      </c>
      <c r="G88" s="48">
        <v>80.706299999999999</v>
      </c>
      <c r="H88" s="5" t="s">
        <v>15</v>
      </c>
      <c r="I88" s="5" t="s">
        <v>16</v>
      </c>
      <c r="J88" s="54" t="s">
        <v>199</v>
      </c>
      <c r="K88" s="54"/>
      <c r="L88" s="48">
        <f t="shared" si="11"/>
        <v>70.591409999999996</v>
      </c>
      <c r="M88" s="40" t="s">
        <v>102</v>
      </c>
    </row>
    <row r="89" spans="1:13" x14ac:dyDescent="0.2">
      <c r="A89" s="5">
        <v>7</v>
      </c>
      <c r="B89" s="4" t="s">
        <v>204</v>
      </c>
      <c r="C89" s="42" t="s">
        <v>205</v>
      </c>
      <c r="D89" s="35">
        <v>3.0122</v>
      </c>
      <c r="E89" s="47">
        <v>38</v>
      </c>
      <c r="F89" s="35">
        <v>45.78</v>
      </c>
      <c r="G89" s="48">
        <v>79.89</v>
      </c>
      <c r="H89" s="5" t="s">
        <v>206</v>
      </c>
      <c r="I89" s="5" t="s">
        <v>44</v>
      </c>
      <c r="J89" s="54" t="s">
        <v>199</v>
      </c>
      <c r="K89" s="54"/>
      <c r="L89" s="48">
        <f t="shared" si="11"/>
        <v>69.656999999999996</v>
      </c>
      <c r="M89" s="40" t="s">
        <v>96</v>
      </c>
    </row>
    <row r="90" spans="1:13" x14ac:dyDescent="0.2">
      <c r="A90" s="5">
        <v>8</v>
      </c>
      <c r="B90" s="9" t="s">
        <v>207</v>
      </c>
      <c r="C90" s="42" t="s">
        <v>208</v>
      </c>
      <c r="D90" s="17">
        <v>3.69</v>
      </c>
      <c r="E90" s="47">
        <v>23</v>
      </c>
      <c r="F90" s="35">
        <v>27.71</v>
      </c>
      <c r="G90" s="44">
        <v>87.38</v>
      </c>
      <c r="H90" s="8" t="s">
        <v>65</v>
      </c>
      <c r="I90" s="8" t="s">
        <v>57</v>
      </c>
      <c r="J90" s="54" t="s">
        <v>194</v>
      </c>
      <c r="K90" s="54"/>
      <c r="L90" s="48">
        <f t="shared" si="11"/>
        <v>69.478999999999985</v>
      </c>
      <c r="M90" s="40" t="s">
        <v>96</v>
      </c>
    </row>
    <row r="91" spans="1:13" x14ac:dyDescent="0.2">
      <c r="A91" s="5">
        <v>9</v>
      </c>
      <c r="B91" s="20" t="s">
        <v>209</v>
      </c>
      <c r="C91" s="42" t="s">
        <v>210</v>
      </c>
      <c r="D91" s="35">
        <v>3.4317000000000002</v>
      </c>
      <c r="E91" s="47">
        <v>27.5</v>
      </c>
      <c r="F91" s="35">
        <v>33.130000000000003</v>
      </c>
      <c r="G91" s="48">
        <v>84.280900000000003</v>
      </c>
      <c r="H91" s="3" t="s">
        <v>65</v>
      </c>
      <c r="I91" s="8" t="s">
        <v>16</v>
      </c>
      <c r="J91" s="54" t="s">
        <v>194</v>
      </c>
      <c r="K91" s="54"/>
      <c r="L91" s="48">
        <f t="shared" si="11"/>
        <v>68.935630000000003</v>
      </c>
      <c r="M91" s="40" t="s">
        <v>96</v>
      </c>
    </row>
    <row r="92" spans="1:13" x14ac:dyDescent="0.2">
      <c r="A92" s="5">
        <v>10</v>
      </c>
      <c r="B92" s="4" t="s">
        <v>211</v>
      </c>
      <c r="C92" s="42" t="s">
        <v>212</v>
      </c>
      <c r="D92" s="35">
        <v>3.6194999999999999</v>
      </c>
      <c r="E92" s="47">
        <v>23.5</v>
      </c>
      <c r="F92" s="35">
        <v>23.5</v>
      </c>
      <c r="G92" s="48">
        <v>85.614900000000006</v>
      </c>
      <c r="H92" s="5" t="s">
        <v>15</v>
      </c>
      <c r="I92" s="5" t="s">
        <v>16</v>
      </c>
      <c r="J92" s="54" t="s">
        <v>199</v>
      </c>
      <c r="K92" s="54"/>
      <c r="L92" s="48">
        <f t="shared" si="11"/>
        <v>66.980429999999998</v>
      </c>
      <c r="M92" s="40" t="s">
        <v>118</v>
      </c>
    </row>
    <row r="93" spans="1:13" x14ac:dyDescent="0.2">
      <c r="A93" s="5">
        <v>11</v>
      </c>
      <c r="B93" s="4" t="s">
        <v>213</v>
      </c>
      <c r="C93" s="42" t="s">
        <v>214</v>
      </c>
      <c r="D93" s="35">
        <v>3.63</v>
      </c>
      <c r="E93" s="47">
        <v>15</v>
      </c>
      <c r="F93" s="35">
        <v>21.69</v>
      </c>
      <c r="G93" s="48">
        <v>85.74</v>
      </c>
      <c r="H93" s="5" t="s">
        <v>15</v>
      </c>
      <c r="I93" s="5" t="s">
        <v>16</v>
      </c>
      <c r="J93" s="54" t="s">
        <v>191</v>
      </c>
      <c r="K93" s="54"/>
      <c r="L93" s="48">
        <f t="shared" si="11"/>
        <v>66.524999999999991</v>
      </c>
      <c r="M93" s="40" t="s">
        <v>96</v>
      </c>
    </row>
    <row r="94" spans="1:13" x14ac:dyDescent="0.2">
      <c r="A94" s="5">
        <v>12</v>
      </c>
      <c r="B94" s="20" t="s">
        <v>245</v>
      </c>
      <c r="C94" s="42" t="s">
        <v>215</v>
      </c>
      <c r="D94" s="35">
        <v>3.3</v>
      </c>
      <c r="E94" s="47">
        <v>13.5</v>
      </c>
      <c r="F94" s="35">
        <v>16.27</v>
      </c>
      <c r="G94" s="48">
        <v>82.9</v>
      </c>
      <c r="H94" s="5" t="s">
        <v>15</v>
      </c>
      <c r="I94" s="5" t="s">
        <v>16</v>
      </c>
      <c r="J94" s="54" t="s">
        <v>199</v>
      </c>
      <c r="K94" s="54"/>
      <c r="L94" s="48">
        <f t="shared" si="11"/>
        <v>62.911000000000001</v>
      </c>
      <c r="M94" s="40" t="s">
        <v>216</v>
      </c>
    </row>
    <row r="95" spans="1:13" x14ac:dyDescent="0.2">
      <c r="A95" s="5">
        <v>13</v>
      </c>
      <c r="B95" s="4" t="s">
        <v>217</v>
      </c>
      <c r="C95" s="42" t="s">
        <v>218</v>
      </c>
      <c r="D95" s="35">
        <v>3.05</v>
      </c>
      <c r="E95" s="47">
        <v>15.5</v>
      </c>
      <c r="F95" s="35">
        <v>18.670000000000002</v>
      </c>
      <c r="G95" s="48">
        <v>80.09</v>
      </c>
      <c r="H95" s="5" t="s">
        <v>15</v>
      </c>
      <c r="I95" s="4" t="s">
        <v>16</v>
      </c>
      <c r="J95" s="54" t="s">
        <v>194</v>
      </c>
      <c r="K95" s="54"/>
      <c r="L95" s="48">
        <f t="shared" si="11"/>
        <v>61.663999999999994</v>
      </c>
      <c r="M95" s="40" t="s">
        <v>219</v>
      </c>
    </row>
    <row r="96" spans="1:13" x14ac:dyDescent="0.2">
      <c r="A96" s="5">
        <v>14</v>
      </c>
      <c r="B96" s="4" t="s">
        <v>220</v>
      </c>
      <c r="C96" s="3" t="s">
        <v>221</v>
      </c>
      <c r="D96" s="35">
        <v>3.1322999999999999</v>
      </c>
      <c r="E96" s="47">
        <v>14</v>
      </c>
      <c r="F96" s="35">
        <v>16.87</v>
      </c>
      <c r="G96" s="48">
        <v>80.820899999999995</v>
      </c>
      <c r="H96" s="5" t="s">
        <v>43</v>
      </c>
      <c r="I96" s="5" t="s">
        <v>66</v>
      </c>
      <c r="J96" s="54" t="s">
        <v>199</v>
      </c>
      <c r="K96" s="54"/>
      <c r="L96" s="48">
        <f t="shared" si="11"/>
        <v>61.635629999999992</v>
      </c>
      <c r="M96" s="5"/>
    </row>
    <row r="97" spans="1:13" x14ac:dyDescent="0.2">
      <c r="A97" s="5">
        <v>15</v>
      </c>
      <c r="B97" s="4" t="s">
        <v>222</v>
      </c>
      <c r="C97" s="3" t="s">
        <v>223</v>
      </c>
      <c r="D97" s="35">
        <v>3.2018</v>
      </c>
      <c r="E97" s="47">
        <v>11</v>
      </c>
      <c r="F97" s="35">
        <v>13.25</v>
      </c>
      <c r="G97" s="48">
        <v>82.201899999999995</v>
      </c>
      <c r="H97" s="5" t="s">
        <v>65</v>
      </c>
      <c r="I97" s="5" t="s">
        <v>66</v>
      </c>
      <c r="J97" s="63" t="s">
        <v>194</v>
      </c>
      <c r="K97" s="63"/>
      <c r="L97" s="48">
        <f t="shared" si="11"/>
        <v>61.516329999999996</v>
      </c>
      <c r="M97" s="5"/>
    </row>
    <row r="98" spans="1:13" ht="20.25" x14ac:dyDescent="0.2">
      <c r="A98" s="66" t="s">
        <v>40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1:13" ht="47.25" x14ac:dyDescent="0.2">
      <c r="A99" s="5" t="s">
        <v>2</v>
      </c>
      <c r="B99" s="4" t="s">
        <v>3</v>
      </c>
      <c r="C99" s="5" t="s">
        <v>4</v>
      </c>
      <c r="D99" s="5" t="s">
        <v>5</v>
      </c>
      <c r="E99" s="5" t="s">
        <v>159</v>
      </c>
      <c r="F99" s="1" t="s">
        <v>224</v>
      </c>
      <c r="G99" s="41" t="s">
        <v>161</v>
      </c>
      <c r="H99" s="3" t="s">
        <v>225</v>
      </c>
      <c r="I99" s="3" t="s">
        <v>163</v>
      </c>
      <c r="J99" s="63" t="s">
        <v>164</v>
      </c>
      <c r="K99" s="63"/>
      <c r="L99" s="2" t="s">
        <v>165</v>
      </c>
      <c r="M99" s="21" t="s">
        <v>74</v>
      </c>
    </row>
    <row r="100" spans="1:13" x14ac:dyDescent="0.2">
      <c r="A100" s="5">
        <v>1</v>
      </c>
      <c r="B100" s="4" t="s">
        <v>167</v>
      </c>
      <c r="C100" s="3" t="s">
        <v>226</v>
      </c>
      <c r="D100" s="35">
        <v>3.82</v>
      </c>
      <c r="E100" s="47">
        <v>55.5</v>
      </c>
      <c r="F100" s="35">
        <v>66.86</v>
      </c>
      <c r="G100" s="48">
        <v>87.618700000000004</v>
      </c>
      <c r="H100" s="5" t="s">
        <v>15</v>
      </c>
      <c r="I100" s="5" t="s">
        <v>16</v>
      </c>
      <c r="J100" s="54" t="s">
        <v>227</v>
      </c>
      <c r="K100" s="54"/>
      <c r="L100" s="48">
        <f t="shared" ref="L100:L109" si="12">G100*0.7+F100*0.3</f>
        <v>81.391089999999991</v>
      </c>
      <c r="M100" s="5"/>
    </row>
    <row r="101" spans="1:13" x14ac:dyDescent="0.2">
      <c r="A101" s="5">
        <v>2</v>
      </c>
      <c r="B101" s="4" t="s">
        <v>228</v>
      </c>
      <c r="C101" s="3" t="s">
        <v>229</v>
      </c>
      <c r="D101" s="35">
        <v>3.8311000000000002</v>
      </c>
      <c r="E101" s="47">
        <v>47</v>
      </c>
      <c r="F101" s="35">
        <v>56.63</v>
      </c>
      <c r="G101" s="48">
        <v>88.563000000000002</v>
      </c>
      <c r="H101" s="5" t="s">
        <v>65</v>
      </c>
      <c r="I101" s="5" t="s">
        <v>44</v>
      </c>
      <c r="J101" s="54" t="s">
        <v>230</v>
      </c>
      <c r="K101" s="54"/>
      <c r="L101" s="48">
        <f t="shared" si="12"/>
        <v>78.983099999999993</v>
      </c>
      <c r="M101" s="5"/>
    </row>
    <row r="102" spans="1:13" x14ac:dyDescent="0.2">
      <c r="A102" s="5">
        <v>3</v>
      </c>
      <c r="B102" s="4" t="s">
        <v>231</v>
      </c>
      <c r="C102" s="3" t="s">
        <v>173</v>
      </c>
      <c r="D102" s="35">
        <v>3.9598</v>
      </c>
      <c r="E102" s="47">
        <v>45</v>
      </c>
      <c r="F102" s="35">
        <v>54.22</v>
      </c>
      <c r="G102" s="48">
        <v>89.328500000000005</v>
      </c>
      <c r="H102" s="5" t="s">
        <v>43</v>
      </c>
      <c r="I102" s="5" t="s">
        <v>44</v>
      </c>
      <c r="J102" s="54" t="s">
        <v>227</v>
      </c>
      <c r="K102" s="54"/>
      <c r="L102" s="48">
        <f t="shared" si="12"/>
        <v>78.795950000000005</v>
      </c>
      <c r="M102" s="5"/>
    </row>
    <row r="103" spans="1:13" x14ac:dyDescent="0.2">
      <c r="A103" s="5">
        <v>4</v>
      </c>
      <c r="B103" s="4" t="s">
        <v>175</v>
      </c>
      <c r="C103" s="3" t="s">
        <v>176</v>
      </c>
      <c r="D103" s="35">
        <v>3.75</v>
      </c>
      <c r="E103" s="47">
        <v>41</v>
      </c>
      <c r="F103" s="35">
        <v>49.4</v>
      </c>
      <c r="G103" s="48">
        <v>87.092399999999998</v>
      </c>
      <c r="H103" s="5" t="s">
        <v>15</v>
      </c>
      <c r="I103" s="3" t="s">
        <v>44</v>
      </c>
      <c r="J103" s="54" t="s">
        <v>227</v>
      </c>
      <c r="K103" s="54"/>
      <c r="L103" s="48">
        <f t="shared" si="12"/>
        <v>75.784679999999994</v>
      </c>
      <c r="M103" s="3"/>
    </row>
    <row r="104" spans="1:13" x14ac:dyDescent="0.2">
      <c r="A104" s="5">
        <v>5</v>
      </c>
      <c r="B104" s="4" t="s">
        <v>177</v>
      </c>
      <c r="C104" s="42" t="s">
        <v>232</v>
      </c>
      <c r="D104" s="35">
        <v>4.3146000000000004</v>
      </c>
      <c r="E104" s="47">
        <v>28</v>
      </c>
      <c r="F104" s="35">
        <v>33.729999999999997</v>
      </c>
      <c r="G104" s="48">
        <v>92.669899999999998</v>
      </c>
      <c r="H104" s="5" t="s">
        <v>15</v>
      </c>
      <c r="I104" s="5" t="s">
        <v>16</v>
      </c>
      <c r="J104" s="54" t="s">
        <v>227</v>
      </c>
      <c r="K104" s="54"/>
      <c r="L104" s="48">
        <f t="shared" si="12"/>
        <v>74.987929999999992</v>
      </c>
      <c r="M104" s="40" t="s">
        <v>96</v>
      </c>
    </row>
    <row r="105" spans="1:13" x14ac:dyDescent="0.2">
      <c r="A105" s="5">
        <v>6</v>
      </c>
      <c r="B105" s="9" t="s">
        <v>179</v>
      </c>
      <c r="C105" s="42" t="s">
        <v>233</v>
      </c>
      <c r="D105" s="17">
        <v>3.81</v>
      </c>
      <c r="E105" s="43">
        <v>34</v>
      </c>
      <c r="F105" s="17">
        <v>41</v>
      </c>
      <c r="G105" s="44">
        <v>87.33</v>
      </c>
      <c r="H105" s="8" t="s">
        <v>15</v>
      </c>
      <c r="I105" s="8" t="s">
        <v>16</v>
      </c>
      <c r="J105" s="54" t="s">
        <v>227</v>
      </c>
      <c r="K105" s="54"/>
      <c r="L105" s="48">
        <f t="shared" si="12"/>
        <v>73.430999999999997</v>
      </c>
      <c r="M105" s="40" t="s">
        <v>96</v>
      </c>
    </row>
    <row r="106" spans="1:13" x14ac:dyDescent="0.2">
      <c r="A106" s="5">
        <v>7</v>
      </c>
      <c r="B106" s="20" t="s">
        <v>246</v>
      </c>
      <c r="C106" s="3" t="s">
        <v>234</v>
      </c>
      <c r="D106" s="35">
        <v>3.6206999999999998</v>
      </c>
      <c r="E106" s="47">
        <v>31</v>
      </c>
      <c r="F106" s="35">
        <v>35.54</v>
      </c>
      <c r="G106" s="48">
        <v>85.786100000000005</v>
      </c>
      <c r="H106" s="5" t="s">
        <v>15</v>
      </c>
      <c r="I106" s="5" t="s">
        <v>16</v>
      </c>
      <c r="J106" s="54" t="s">
        <v>235</v>
      </c>
      <c r="K106" s="54"/>
      <c r="L106" s="48">
        <f t="shared" si="12"/>
        <v>70.71226999999999</v>
      </c>
      <c r="M106" s="5"/>
    </row>
    <row r="107" spans="1:13" x14ac:dyDescent="0.2">
      <c r="A107" s="5">
        <v>8</v>
      </c>
      <c r="B107" s="4" t="s">
        <v>236</v>
      </c>
      <c r="C107" s="3" t="s">
        <v>237</v>
      </c>
      <c r="D107" s="35">
        <v>3.5341</v>
      </c>
      <c r="E107" s="47">
        <v>29</v>
      </c>
      <c r="F107" s="35">
        <v>34.94</v>
      </c>
      <c r="G107" s="48">
        <v>85.014899999999997</v>
      </c>
      <c r="H107" s="5" t="s">
        <v>206</v>
      </c>
      <c r="I107" s="5" t="s">
        <v>57</v>
      </c>
      <c r="J107" s="54" t="s">
        <v>238</v>
      </c>
      <c r="K107" s="54"/>
      <c r="L107" s="48">
        <f t="shared" si="12"/>
        <v>69.992429999999985</v>
      </c>
      <c r="M107" s="5"/>
    </row>
    <row r="108" spans="1:13" x14ac:dyDescent="0.2">
      <c r="A108" s="5">
        <v>9</v>
      </c>
      <c r="B108" s="20" t="s">
        <v>186</v>
      </c>
      <c r="C108" s="3" t="s">
        <v>239</v>
      </c>
      <c r="D108" s="29">
        <v>3.91</v>
      </c>
      <c r="E108" s="45">
        <v>21</v>
      </c>
      <c r="F108" s="29">
        <v>25.3</v>
      </c>
      <c r="G108" s="46">
        <v>88.46</v>
      </c>
      <c r="H108" s="3" t="s">
        <v>15</v>
      </c>
      <c r="I108" s="3" t="s">
        <v>16</v>
      </c>
      <c r="J108" s="54" t="s">
        <v>227</v>
      </c>
      <c r="K108" s="54"/>
      <c r="L108" s="48">
        <f t="shared" si="12"/>
        <v>69.511999999999986</v>
      </c>
      <c r="M108" s="5"/>
    </row>
    <row r="109" spans="1:13" x14ac:dyDescent="0.2">
      <c r="A109" s="5">
        <v>10</v>
      </c>
      <c r="B109" s="9" t="s">
        <v>240</v>
      </c>
      <c r="C109" s="3" t="s">
        <v>241</v>
      </c>
      <c r="D109" s="17">
        <v>3.69</v>
      </c>
      <c r="E109" s="47">
        <v>23</v>
      </c>
      <c r="F109" s="35">
        <v>27.71</v>
      </c>
      <c r="G109" s="44">
        <v>87.38</v>
      </c>
      <c r="H109" s="8" t="s">
        <v>206</v>
      </c>
      <c r="I109" s="8" t="s">
        <v>242</v>
      </c>
      <c r="J109" s="54" t="s">
        <v>235</v>
      </c>
      <c r="K109" s="54"/>
      <c r="L109" s="48">
        <f t="shared" si="12"/>
        <v>69.478999999999985</v>
      </c>
      <c r="M109" s="5"/>
    </row>
  </sheetData>
  <mergeCells count="49">
    <mergeCell ref="J93:K93"/>
    <mergeCell ref="J94:K94"/>
    <mergeCell ref="J95:K95"/>
    <mergeCell ref="J96:K96"/>
    <mergeCell ref="J85:K85"/>
    <mergeCell ref="J86:K86"/>
    <mergeCell ref="J87:K87"/>
    <mergeCell ref="J88:K88"/>
    <mergeCell ref="A1:M1"/>
    <mergeCell ref="A35:M35"/>
    <mergeCell ref="A69:M69"/>
    <mergeCell ref="J91:K91"/>
    <mergeCell ref="J92:K92"/>
    <mergeCell ref="J109:K109"/>
    <mergeCell ref="J97:K97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A98:M98"/>
    <mergeCell ref="J89:K89"/>
    <mergeCell ref="J90:K90"/>
    <mergeCell ref="J78:K78"/>
    <mergeCell ref="J79:K79"/>
    <mergeCell ref="J80:K80"/>
    <mergeCell ref="J82:K82"/>
    <mergeCell ref="J83:K83"/>
    <mergeCell ref="J84:K84"/>
    <mergeCell ref="A81:M81"/>
    <mergeCell ref="J76:K76"/>
    <mergeCell ref="J77:K77"/>
    <mergeCell ref="A2:M2"/>
    <mergeCell ref="A12:M12"/>
    <mergeCell ref="A24:M24"/>
    <mergeCell ref="A36:M36"/>
    <mergeCell ref="A48:M48"/>
    <mergeCell ref="A55:M55"/>
    <mergeCell ref="J71:K71"/>
    <mergeCell ref="J72:K72"/>
    <mergeCell ref="J73:K73"/>
    <mergeCell ref="J74:K74"/>
    <mergeCell ref="J75:K75"/>
    <mergeCell ref="A70:M70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2019-10-09T07:19:40Z</dcterms:modified>
  <cp:contentStatus/>
</cp:coreProperties>
</file>